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worksheets/sheet3.xml" ContentType="application/vnd.openxmlformats-officedocument.spreadsheetml.worksheet+xml"/>
  <Override PartName="/xl/worksheets/sheet2.xml" ContentType="application/vnd.openxmlformats-officedocument.spreadsheetml.worksheet+xml"/>
  <Override PartName="/xl/charts/colors12.xml" ContentType="application/vnd.ms-office.chartcolorstyle+xml"/>
  <Override PartName="/xl/charts/style12.xml" ContentType="application/vnd.ms-office.chartstyle+xml"/>
  <Override PartName="/xl/charts/chart12.xml" ContentType="application/vnd.openxmlformats-officedocument.drawingml.chart+xml"/>
  <Override PartName="/xl/worksheets/sheet1.xml" ContentType="application/vnd.openxmlformats-officedocument.spreadsheetml.worksheet+xml"/>
  <Override PartName="/xl/charts/colors10.xml" ContentType="application/vnd.ms-office.chartcolorstyle+xml"/>
  <Override PartName="/xl/drawings/drawing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0.xml" ContentType="application/vnd.openxmlformats-officedocument.drawingml.chart+xml"/>
  <Override PartName="/xl/charts/style10.xml" ContentType="application/vnd.ms-office.chartstyle+xml"/>
  <Override PartName="/xl/charts/style9.xml" ContentType="application/vnd.ms-office.chart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olors9.xml" ContentType="application/vnd.ms-office.chartcolorstyle+xml"/>
  <Override PartName="/xl/charts/colors4.xml" ContentType="application/vnd.ms-office.chartcolorstyle+xml"/>
  <Override PartName="/xl/charts/style5.xml" ContentType="application/vnd.ms-office.chartstyle+xml"/>
  <Override PartName="/xl/charts/chart5.xml" ContentType="application/vnd.openxmlformats-officedocument.drawingml.chart+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chart7.xml" ContentType="application/vnd.openxmlformats-officedocument.drawingml.chart+xml"/>
  <Override PartName="/xl/charts/style7.xml" ContentType="application/vnd.ms-office.chartstyle+xml"/>
  <Override PartName="/xl/charts/style6.xml" ContentType="application/vnd.ms-office.chartstyle+xml"/>
  <Override PartName="/xl/charts/chart6.xml" ContentType="application/vnd.openxmlformats-officedocument.drawingml.chart+xml"/>
  <Override PartName="/xl/charts/colors5.xml" ContentType="application/vnd.ms-office.chartcolorstyle+xml"/>
  <Override PartName="/xl/charts/colors6.xml" ContentType="application/vnd.ms-office.chartcolorstyle+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Standards and Practice\Malnutrition\Malnutrition Toolkit\Time to Eat Toolkit\Time to Eat Toolkit\Web Ready\"/>
    </mc:Choice>
  </mc:AlternateContent>
  <bookViews>
    <workbookView xWindow="0" yWindow="0" windowWidth="2376" windowHeight="0"/>
  </bookViews>
  <sheets>
    <sheet name="Mealtime observation audit" sheetId="1" r:id="rId1"/>
    <sheet name="Mealtime survey for patients" sheetId="3" r:id="rId2"/>
    <sheet name="Mealtime survey for staff" sheetId="5" r:id="rId3"/>
    <sheet name="Staff feedback survey"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H26" i="3"/>
  <c r="H27" i="3"/>
  <c r="H28" i="3"/>
  <c r="H29" i="3"/>
  <c r="G28" i="6" l="1"/>
  <c r="F28" i="6"/>
  <c r="E28" i="6"/>
  <c r="G27" i="6"/>
  <c r="F27" i="6"/>
  <c r="E27" i="6"/>
  <c r="G26" i="6"/>
  <c r="F26" i="6"/>
  <c r="E26" i="6"/>
  <c r="G25" i="6"/>
  <c r="F25" i="6"/>
  <c r="E25" i="6"/>
  <c r="J25" i="5"/>
  <c r="K25" i="5"/>
  <c r="L25" i="5"/>
  <c r="N25" i="5"/>
  <c r="O25" i="5"/>
  <c r="P25" i="5"/>
  <c r="Q25" i="5"/>
  <c r="R25" i="5"/>
  <c r="S25" i="5"/>
  <c r="J26" i="5"/>
  <c r="K26" i="5"/>
  <c r="L26" i="5"/>
  <c r="N26" i="5"/>
  <c r="O26" i="5"/>
  <c r="P26" i="5"/>
  <c r="Q26" i="5"/>
  <c r="R26" i="5"/>
  <c r="S26" i="5"/>
  <c r="J27" i="5"/>
  <c r="K27" i="5"/>
  <c r="L27" i="5"/>
  <c r="N27" i="5"/>
  <c r="O27" i="5"/>
  <c r="P27" i="5"/>
  <c r="Q27" i="5"/>
  <c r="R27" i="5"/>
  <c r="S27" i="5"/>
  <c r="J28" i="5"/>
  <c r="K28" i="5"/>
  <c r="L28" i="5"/>
  <c r="N28" i="5"/>
  <c r="O28" i="5"/>
  <c r="P28" i="5"/>
  <c r="Q28" i="5"/>
  <c r="R28" i="5"/>
  <c r="S28" i="5"/>
  <c r="J29" i="5"/>
  <c r="K29" i="5"/>
  <c r="L29" i="5"/>
  <c r="N29" i="5"/>
  <c r="O29" i="5"/>
  <c r="P29" i="5"/>
  <c r="Q29" i="5"/>
  <c r="R29" i="5"/>
  <c r="S29" i="5"/>
  <c r="I29" i="5"/>
  <c r="H29" i="5"/>
  <c r="G29" i="5"/>
  <c r="F29" i="5"/>
  <c r="E29" i="5"/>
  <c r="I28" i="5"/>
  <c r="H28" i="5"/>
  <c r="G28" i="5"/>
  <c r="F28" i="5"/>
  <c r="E28" i="5"/>
  <c r="I27" i="5"/>
  <c r="H27" i="5"/>
  <c r="G27" i="5"/>
  <c r="F27" i="5"/>
  <c r="E27" i="5"/>
  <c r="I26" i="5"/>
  <c r="H26" i="5"/>
  <c r="G26" i="5"/>
  <c r="F26" i="5"/>
  <c r="E26" i="5"/>
  <c r="I25" i="5"/>
  <c r="H25" i="5"/>
  <c r="G25" i="5"/>
  <c r="F25" i="5"/>
  <c r="E25" i="5"/>
  <c r="F26" i="3"/>
  <c r="F25" i="3"/>
  <c r="G25" i="3"/>
  <c r="I25" i="3"/>
  <c r="J25" i="3"/>
  <c r="G26" i="3"/>
  <c r="I26" i="3"/>
  <c r="J26" i="3"/>
  <c r="F27" i="3"/>
  <c r="G27" i="3"/>
  <c r="I27" i="3"/>
  <c r="J27" i="3"/>
  <c r="F28" i="3"/>
  <c r="G28" i="3"/>
  <c r="I28" i="3"/>
  <c r="J28" i="3"/>
  <c r="F29" i="3"/>
  <c r="G29" i="3"/>
  <c r="I29" i="3"/>
  <c r="J29" i="3"/>
  <c r="E29" i="3"/>
  <c r="E28" i="3"/>
  <c r="E27" i="3"/>
  <c r="E26" i="3"/>
  <c r="E25" i="3"/>
  <c r="R46" i="1" l="1"/>
  <c r="S46" i="1" s="1"/>
  <c r="F47" i="1" l="1"/>
  <c r="F48" i="1" s="1"/>
  <c r="G47" i="1"/>
  <c r="G48" i="1" s="1"/>
  <c r="H47" i="1"/>
  <c r="H48" i="1" s="1"/>
  <c r="I47" i="1"/>
  <c r="I48" i="1" s="1"/>
  <c r="J47" i="1"/>
  <c r="J48" i="1" s="1"/>
  <c r="K47" i="1"/>
  <c r="K48" i="1" s="1"/>
  <c r="L47" i="1"/>
  <c r="L48" i="1" s="1"/>
  <c r="M47" i="1"/>
  <c r="M48" i="1" s="1"/>
  <c r="N47" i="1"/>
  <c r="N48" i="1" s="1"/>
  <c r="O47" i="1"/>
  <c r="O48" i="1" s="1"/>
  <c r="P47" i="1"/>
  <c r="P48" i="1" s="1"/>
  <c r="Q47" i="1"/>
  <c r="Q48" i="1" s="1"/>
  <c r="E47" i="1"/>
  <c r="E48" i="1" s="1"/>
  <c r="R32" i="1"/>
  <c r="S32" i="1" s="1"/>
  <c r="R33" i="1"/>
  <c r="S33" i="1" s="1"/>
  <c r="R34" i="1"/>
  <c r="S34" i="1" s="1"/>
  <c r="R35" i="1"/>
  <c r="S35" i="1" s="1"/>
  <c r="R36" i="1"/>
  <c r="S36" i="1" s="1"/>
  <c r="R37" i="1"/>
  <c r="S37" i="1" s="1"/>
  <c r="R38" i="1"/>
  <c r="S38" i="1" s="1"/>
  <c r="R39" i="1"/>
  <c r="S39" i="1" s="1"/>
  <c r="R40" i="1"/>
  <c r="S40" i="1" s="1"/>
  <c r="R41" i="1"/>
  <c r="S41" i="1" s="1"/>
  <c r="R42" i="1"/>
  <c r="S42" i="1" s="1"/>
  <c r="R43" i="1"/>
  <c r="S43" i="1" s="1"/>
  <c r="R44" i="1"/>
  <c r="S44" i="1" s="1"/>
  <c r="R45" i="1"/>
  <c r="S45" i="1" s="1"/>
  <c r="R10" i="1"/>
  <c r="S10" i="1" s="1"/>
  <c r="R11" i="1"/>
  <c r="S11" i="1" s="1"/>
  <c r="R12" i="1"/>
  <c r="S12" i="1" s="1"/>
  <c r="R13" i="1"/>
  <c r="S13" i="1" s="1"/>
  <c r="R14" i="1"/>
  <c r="S14" i="1" s="1"/>
  <c r="R15" i="1"/>
  <c r="S15" i="1" s="1"/>
  <c r="R16" i="1"/>
  <c r="S16" i="1" s="1"/>
  <c r="R17" i="1"/>
  <c r="S17" i="1" s="1"/>
  <c r="R18" i="1"/>
  <c r="S18" i="1" s="1"/>
  <c r="R19" i="1"/>
  <c r="S19" i="1" s="1"/>
  <c r="R20" i="1"/>
  <c r="S20" i="1" s="1"/>
  <c r="R21" i="1"/>
  <c r="S21" i="1" s="1"/>
  <c r="R22" i="1"/>
  <c r="S22" i="1" s="1"/>
  <c r="R23" i="1"/>
  <c r="S23" i="1" s="1"/>
  <c r="R24" i="1"/>
  <c r="S24" i="1" s="1"/>
  <c r="R25" i="1"/>
  <c r="S25" i="1" s="1"/>
  <c r="R26" i="1"/>
  <c r="S26" i="1" s="1"/>
  <c r="R27" i="1"/>
  <c r="S27" i="1" s="1"/>
  <c r="R28" i="1"/>
  <c r="S28" i="1" s="1"/>
  <c r="R29" i="1"/>
  <c r="S29" i="1" s="1"/>
  <c r="R30" i="1"/>
  <c r="S30" i="1" s="1"/>
  <c r="R31" i="1"/>
  <c r="S31" i="1" s="1"/>
  <c r="R9" i="1"/>
  <c r="S9" i="1" s="1"/>
  <c r="T9" i="1" l="1"/>
  <c r="U9" i="1"/>
</calcChain>
</file>

<file path=xl/sharedStrings.xml><?xml version="1.0" encoding="utf-8"?>
<sst xmlns="http://schemas.openxmlformats.org/spreadsheetml/2006/main" count="295" uniqueCount="96">
  <si>
    <t>Date</t>
  </si>
  <si>
    <t>Unit</t>
  </si>
  <si>
    <t>Room #</t>
  </si>
  <si>
    <t>Meal</t>
  </si>
  <si>
    <t>Other</t>
  </si>
  <si>
    <t>Ready for meal?</t>
  </si>
  <si>
    <t>Lunch</t>
  </si>
  <si>
    <t>Dinner</t>
  </si>
  <si>
    <t>Not awake</t>
  </si>
  <si>
    <t>Messy table</t>
  </si>
  <si>
    <t>Not sitting upright</t>
  </si>
  <si>
    <t>Patient’s hands not washed</t>
  </si>
  <si>
    <t>Food not in reach</t>
  </si>
  <si>
    <t>Absent at mealtime</t>
  </si>
  <si>
    <t>Not enough lighting</t>
  </si>
  <si>
    <t>Distracted by noises or smells</t>
  </si>
  <si>
    <t>Interrupted by staff</t>
  </si>
  <si>
    <t>No help to open food packages</t>
  </si>
  <si>
    <t xml:space="preserve">No help to cut up food </t>
  </si>
  <si>
    <t>No help with eating and drinking</t>
  </si>
  <si>
    <t>% patients ready for meal</t>
  </si>
  <si>
    <t>% patients not ready for meal</t>
  </si>
  <si>
    <t>Mealtime barriers</t>
  </si>
  <si>
    <t>Audit information</t>
  </si>
  <si>
    <t>Data analysis</t>
  </si>
  <si>
    <t>How to use this spreadsheet:</t>
  </si>
  <si>
    <t>Total, by barrier</t>
  </si>
  <si>
    <t>Total, by patient</t>
  </si>
  <si>
    <t>5D3</t>
  </si>
  <si>
    <t>% patients experiencing barrier</t>
  </si>
  <si>
    <t xml:space="preserve">Mealtime observation audit </t>
  </si>
  <si>
    <t>Mealtime survey for patients</t>
  </si>
  <si>
    <t>My eating area was neat and clean.</t>
  </si>
  <si>
    <t>I was in a comfortable position to eat.</t>
  </si>
  <si>
    <t>I received help to set up my meal.</t>
  </si>
  <si>
    <t>I received help to eat and drink.</t>
  </si>
  <si>
    <t>Very good</t>
  </si>
  <si>
    <t>Good</t>
  </si>
  <si>
    <t>OK</t>
  </si>
  <si>
    <t>Poor</t>
  </si>
  <si>
    <t>Don't know or didn't need help</t>
  </si>
  <si>
    <t>Comments</t>
  </si>
  <si>
    <t xml:space="preserve">1. What was good about your meal? </t>
  </si>
  <si>
    <t>Themes</t>
  </si>
  <si>
    <t>2. Were your needs met at mealtime? If not, please explain.</t>
  </si>
  <si>
    <t>3. How can mealtimes be better?</t>
  </si>
  <si>
    <t xml:space="preserve">Nutrition is important for patient recovery </t>
  </si>
  <si>
    <t xml:space="preserve">All unit staff can help set up the meal tray </t>
  </si>
  <si>
    <t>Malnutrition is a high priority on this unit</t>
  </si>
  <si>
    <t>I have an important role in promoting food intake</t>
  </si>
  <si>
    <t>Interruptions can negatively affect food intake</t>
  </si>
  <si>
    <t xml:space="preserve">Promoting food intake is every staff’s job </t>
  </si>
  <si>
    <t xml:space="preserve">I know strategies to support food intake </t>
  </si>
  <si>
    <t xml:space="preserve">I need more training to better support the nutrition needs of my patients </t>
  </si>
  <si>
    <t xml:space="preserve">Check the patient has all that they need to eat (e.g. dentures, glasses) </t>
  </si>
  <si>
    <t>Help a patient open food packages</t>
  </si>
  <si>
    <t>Help a patient cut food into smaller pieces</t>
  </si>
  <si>
    <t xml:space="preserve">Assist a patient to eat if they need help </t>
  </si>
  <si>
    <t>Check how patients are eating during meal</t>
  </si>
  <si>
    <t xml:space="preserve">Adjust my tasks so I do not interrupt a patient during their meal time </t>
  </si>
  <si>
    <t>Strongly agree</t>
  </si>
  <si>
    <t>Agree</t>
  </si>
  <si>
    <t>Neutral</t>
  </si>
  <si>
    <t>Disagree</t>
  </si>
  <si>
    <t>Strongly disagree</t>
  </si>
  <si>
    <t>Always</t>
  </si>
  <si>
    <t>Often</t>
  </si>
  <si>
    <t>Sometimes</t>
  </si>
  <si>
    <t>Never</t>
  </si>
  <si>
    <t>N/A</t>
  </si>
  <si>
    <t>Please rate your agreement (knowledge and attitudes)</t>
  </si>
  <si>
    <t>How often do you do the following? (practice)</t>
  </si>
  <si>
    <t xml:space="preserve">Mealtime survey for staff </t>
  </si>
  <si>
    <t>Staff feedback survey</t>
  </si>
  <si>
    <r>
      <t xml:space="preserve">In your opinion, how </t>
    </r>
    <r>
      <rPr>
        <b/>
        <sz val="11"/>
        <rFont val="Arial"/>
        <family val="2"/>
      </rPr>
      <t>important</t>
    </r>
    <r>
      <rPr>
        <sz val="11"/>
        <rFont val="Arial"/>
        <family val="2"/>
      </rPr>
      <t xml:space="preserve"> is </t>
    </r>
    <r>
      <rPr>
        <i/>
        <sz val="11"/>
        <rFont val="Arial"/>
        <family val="2"/>
      </rPr>
      <t>Time to Eat</t>
    </r>
    <r>
      <rPr>
        <sz val="11"/>
        <rFont val="Arial"/>
        <family val="2"/>
      </rPr>
      <t>?</t>
    </r>
  </si>
  <si>
    <r>
      <t xml:space="preserve">In your opinion, how </t>
    </r>
    <r>
      <rPr>
        <b/>
        <sz val="11"/>
        <rFont val="Arial"/>
        <family val="2"/>
      </rPr>
      <t>effective</t>
    </r>
    <r>
      <rPr>
        <sz val="11"/>
        <rFont val="Arial"/>
        <family val="2"/>
      </rPr>
      <t xml:space="preserve"> is </t>
    </r>
    <r>
      <rPr>
        <i/>
        <sz val="11"/>
        <rFont val="Arial"/>
        <family val="2"/>
      </rPr>
      <t>Time to Eat</t>
    </r>
    <r>
      <rPr>
        <sz val="11"/>
        <rFont val="Arial"/>
        <family val="2"/>
      </rPr>
      <t>?</t>
    </r>
  </si>
  <si>
    <t>Very</t>
  </si>
  <si>
    <t>Moderately</t>
  </si>
  <si>
    <t>Somewhat</t>
  </si>
  <si>
    <t>Not at all</t>
  </si>
  <si>
    <r>
      <t xml:space="preserve">How much has </t>
    </r>
    <r>
      <rPr>
        <i/>
        <sz val="11"/>
        <rFont val="Arial"/>
        <family val="2"/>
      </rPr>
      <t>Time to Eat</t>
    </r>
    <r>
      <rPr>
        <sz val="11"/>
        <rFont val="Arial"/>
        <family val="2"/>
      </rPr>
      <t xml:space="preserve"> affected your work load? </t>
    </r>
  </si>
  <si>
    <t>1.    What do you see as your role in Time to Eat?</t>
  </si>
  <si>
    <t>2.    In your opinion, how important is Time to Eat, and why?</t>
  </si>
  <si>
    <t>3.    In your opinion, how effective is Time to Eat, and why?</t>
  </si>
  <si>
    <r>
      <t>4.</t>
    </r>
    <r>
      <rPr>
        <b/>
        <sz val="7"/>
        <rFont val="Times New Roman"/>
        <family val="1"/>
      </rPr>
      <t xml:space="preserve">    </t>
    </r>
    <r>
      <rPr>
        <b/>
        <sz val="11"/>
        <rFont val="Arial"/>
        <family val="2"/>
      </rPr>
      <t xml:space="preserve">How much has </t>
    </r>
    <r>
      <rPr>
        <b/>
        <i/>
        <sz val="11"/>
        <rFont val="Arial"/>
        <family val="2"/>
      </rPr>
      <t>Time to Eat</t>
    </r>
    <r>
      <rPr>
        <b/>
        <sz val="11"/>
        <rFont val="Arial"/>
        <family val="2"/>
      </rPr>
      <t xml:space="preserve"> affected your work load? Please explain. </t>
    </r>
  </si>
  <si>
    <r>
      <t>5.</t>
    </r>
    <r>
      <rPr>
        <b/>
        <sz val="7"/>
        <rFont val="Times New Roman"/>
        <family val="1"/>
      </rPr>
      <t xml:space="preserve">    </t>
    </r>
    <r>
      <rPr>
        <b/>
        <sz val="11"/>
        <rFont val="Arial"/>
        <family val="2"/>
      </rPr>
      <t xml:space="preserve">Which aspects of </t>
    </r>
    <r>
      <rPr>
        <b/>
        <i/>
        <sz val="11"/>
        <rFont val="Arial"/>
        <family val="2"/>
      </rPr>
      <t>Time to Eat</t>
    </r>
    <r>
      <rPr>
        <b/>
        <sz val="11"/>
        <rFont val="Arial"/>
        <family val="2"/>
      </rPr>
      <t xml:space="preserve"> are working well?</t>
    </r>
  </si>
  <si>
    <r>
      <t>6.</t>
    </r>
    <r>
      <rPr>
        <b/>
        <sz val="7"/>
        <rFont val="Times New Roman"/>
        <family val="1"/>
      </rPr>
      <t xml:space="preserve">    </t>
    </r>
    <r>
      <rPr>
        <b/>
        <sz val="11"/>
        <rFont val="Arial"/>
        <family val="2"/>
      </rPr>
      <t xml:space="preserve">Which aspects of </t>
    </r>
    <r>
      <rPr>
        <b/>
        <i/>
        <sz val="11"/>
        <rFont val="Arial"/>
        <family val="2"/>
      </rPr>
      <t>Time to Eat</t>
    </r>
    <r>
      <rPr>
        <b/>
        <sz val="11"/>
        <rFont val="Arial"/>
        <family val="2"/>
      </rPr>
      <t xml:space="preserve"> can be improved?</t>
    </r>
  </si>
  <si>
    <r>
      <t>7.</t>
    </r>
    <r>
      <rPr>
        <b/>
        <sz val="7"/>
        <rFont val="Times New Roman"/>
        <family val="1"/>
      </rPr>
      <t xml:space="preserve">    </t>
    </r>
    <r>
      <rPr>
        <b/>
        <sz val="11"/>
        <rFont val="Arial"/>
        <family val="2"/>
      </rPr>
      <t>Do you have any other ideas to improve the meal experience for patients?</t>
    </r>
  </si>
  <si>
    <t>1) Enter "very good" as 4, "good" as 3, "OK" as 2, "poor" as 1, and "don't know or didn't need help" as 0.</t>
  </si>
  <si>
    <t>2) Delete any unused rows in the table.</t>
  </si>
  <si>
    <t>1) Enter "strongly agree" or "always as 4, "agree" or "often" as 3, "neutral" or "sometimes" as 2, "disagree" or "never as 1, and "strongly disagree" or "N/A" as 0.</t>
  </si>
  <si>
    <t>1) Enter "very" as 3, "moderately" as 2, "somewhat" as 1, and "not at all" as 0.</t>
  </si>
  <si>
    <t>I was able to eat once my food was served.</t>
  </si>
  <si>
    <t>I was not interrupted by staff while eating.</t>
  </si>
  <si>
    <t>©2019 Alberta Health Services, Nutrition Services. This work is licensed under the Creative Commons Attribution-Non-Commercial-No Derivatives 4.0 International License except where otherwise indicated. To view a copy of this license, visit http://creativecommons.org/licenses/by-nc-nd/4.0/
This material is intended for use by clinicians only and is provided on an "as is", "where is" basis. Although reasonable efforts were made to confirm the accuracy of the information, Alberta Health Services does not make any representation or warranty, express, implied or statutory, as to the accuracy, reliability, completeness, applicability or fitness for a particular purpose of such information. This material is not a substitute for the advice of a qualified health professional. Alberta Health Services expressly disclaims all liability for the use of these materials, and for any claims, actions, demands or suits arising from such use. May 2019</t>
  </si>
  <si>
    <t>1) Enter each "N" from the mealtime observation audit form as "1" under the corresponding barrier in the table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</si>
</sst>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Arial"/>
      <family val="2"/>
    </font>
    <font>
      <sz val="11"/>
      <color rgb="FF006100"/>
      <name val="Calibri"/>
      <family val="2"/>
      <scheme val="minor"/>
    </font>
    <font>
      <sz val="11"/>
      <color rgb="FF9C0006"/>
      <name val="Calibri"/>
      <family val="2"/>
      <scheme val="minor"/>
    </font>
    <font>
      <sz val="20"/>
      <color theme="1"/>
      <name val="Arial"/>
      <family val="2"/>
    </font>
    <font>
      <sz val="11"/>
      <color theme="1"/>
      <name val="Arial"/>
      <family val="2"/>
    </font>
    <font>
      <b/>
      <sz val="11"/>
      <color theme="1"/>
      <name val="Arial"/>
      <family val="2"/>
    </font>
    <font>
      <b/>
      <sz val="22"/>
      <color theme="0"/>
      <name val="Arial"/>
      <family val="2"/>
    </font>
    <font>
      <b/>
      <sz val="14"/>
      <color theme="1"/>
      <name val="Arial"/>
      <family val="2"/>
    </font>
    <font>
      <b/>
      <sz val="14"/>
      <color theme="0"/>
      <name val="Arial"/>
      <family val="2"/>
    </font>
    <font>
      <b/>
      <sz val="11"/>
      <color rgb="FF006100"/>
      <name val="Arial"/>
      <family val="2"/>
    </font>
    <font>
      <b/>
      <sz val="11"/>
      <color rgb="FF9C0006"/>
      <name val="Arial"/>
      <family val="2"/>
    </font>
    <font>
      <b/>
      <sz val="11"/>
      <name val="Arial"/>
      <family val="2"/>
    </font>
    <font>
      <b/>
      <sz val="11"/>
      <color theme="0"/>
      <name val="Arial"/>
      <family val="2"/>
    </font>
    <font>
      <sz val="11"/>
      <name val="Arial"/>
      <family val="2"/>
    </font>
    <font>
      <b/>
      <sz val="14"/>
      <name val="Arial"/>
      <family val="2"/>
    </font>
    <font>
      <sz val="11.5"/>
      <color theme="1"/>
      <name val="Arial"/>
      <family val="2"/>
    </font>
    <font>
      <i/>
      <sz val="11"/>
      <name val="Arial"/>
      <family val="2"/>
    </font>
    <font>
      <b/>
      <sz val="7"/>
      <name val="Times New Roman"/>
      <family val="1"/>
    </font>
    <font>
      <b/>
      <i/>
      <sz val="11"/>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theme="0" tint="-0.14999847407452621"/>
        <bgColor indexed="64"/>
      </patternFill>
    </fill>
    <fill>
      <patternFill patternType="solid">
        <fgColor theme="0" tint="-0.249977111117893"/>
        <bgColor indexed="64"/>
      </patternFill>
    </fill>
    <fill>
      <patternFill patternType="solid">
        <fgColor rgb="FF005E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2"/>
        <bgColor indexed="64"/>
      </patternFill>
    </fill>
  </fills>
  <borders count="3">
    <border>
      <left/>
      <right/>
      <top/>
      <bottom/>
      <diagonal/>
    </border>
    <border>
      <left style="medium">
        <color rgb="FF005E85"/>
      </left>
      <right/>
      <top/>
      <bottom/>
      <diagonal/>
    </border>
    <border>
      <left style="medium">
        <color rgb="FFFFFFFF"/>
      </left>
      <right/>
      <top/>
      <bottom/>
      <diagonal/>
    </border>
  </borders>
  <cellStyleXfs count="3">
    <xf numFmtId="0" fontId="0" fillId="0" borderId="0"/>
    <xf numFmtId="0" fontId="2" fillId="2" borderId="0" applyNumberFormat="0" applyBorder="0" applyAlignment="0" applyProtection="0"/>
    <xf numFmtId="0" fontId="3" fillId="3" borderId="0" applyNumberFormat="0" applyBorder="0" applyAlignment="0" applyProtection="0"/>
  </cellStyleXfs>
  <cellXfs count="47">
    <xf numFmtId="0" fontId="0" fillId="0" borderId="0" xfId="0"/>
    <xf numFmtId="0" fontId="5"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left" wrapText="1"/>
    </xf>
    <xf numFmtId="15" fontId="5" fillId="0" borderId="0" xfId="0" applyNumberFormat="1" applyFont="1" applyAlignment="1">
      <alignment horizontal="center"/>
    </xf>
    <xf numFmtId="11" fontId="5" fillId="0" borderId="0" xfId="0" quotePrefix="1" applyNumberFormat="1" applyFont="1" applyAlignment="1">
      <alignment horizontal="center"/>
    </xf>
    <xf numFmtId="0" fontId="5" fillId="0" borderId="0" xfId="0" applyFont="1" applyAlignment="1">
      <alignment horizontal="center"/>
    </xf>
    <xf numFmtId="0" fontId="5" fillId="0" borderId="0" xfId="0" applyFont="1" applyAlignment="1">
      <alignment vertical="center"/>
    </xf>
    <xf numFmtId="0" fontId="10" fillId="2" borderId="0" xfId="1" applyFont="1" applyAlignment="1">
      <alignment horizontal="left" wrapText="1"/>
    </xf>
    <xf numFmtId="0" fontId="11" fillId="3" borderId="0" xfId="2" applyFont="1" applyAlignment="1">
      <alignment horizontal="left" wrapText="1"/>
    </xf>
    <xf numFmtId="0" fontId="5" fillId="0" borderId="0" xfId="0" applyFont="1" applyFill="1" applyAlignment="1"/>
    <xf numFmtId="0" fontId="5" fillId="0" borderId="0" xfId="0" applyFont="1" applyAlignment="1"/>
    <xf numFmtId="1" fontId="6" fillId="0" borderId="0" xfId="0" applyNumberFormat="1" applyFont="1"/>
    <xf numFmtId="0" fontId="6" fillId="0" borderId="0" xfId="0" applyFont="1"/>
    <xf numFmtId="0" fontId="5" fillId="0" borderId="0" xfId="0" applyFont="1" applyAlignment="1">
      <alignment horizontal="center"/>
    </xf>
    <xf numFmtId="0" fontId="6" fillId="7" borderId="0" xfId="0" applyFont="1" applyFill="1" applyAlignment="1">
      <alignment horizontal="center"/>
    </xf>
    <xf numFmtId="0" fontId="6" fillId="8" borderId="0" xfId="0" applyFont="1" applyFill="1" applyAlignment="1">
      <alignment horizontal="center"/>
    </xf>
    <xf numFmtId="0" fontId="6" fillId="9" borderId="0" xfId="0" applyFont="1" applyFill="1" applyAlignment="1">
      <alignment horizontal="center"/>
    </xf>
    <xf numFmtId="0" fontId="6" fillId="10" borderId="0" xfId="0" applyFont="1" applyFill="1" applyAlignment="1">
      <alignment horizontal="center"/>
    </xf>
    <xf numFmtId="0" fontId="6" fillId="11" borderId="0" xfId="0" applyFont="1" applyFill="1" applyAlignment="1">
      <alignment horizontal="center"/>
    </xf>
    <xf numFmtId="0" fontId="16" fillId="0" borderId="0" xfId="0" applyFont="1" applyAlignment="1">
      <alignment wrapText="1"/>
    </xf>
    <xf numFmtId="0" fontId="14" fillId="0" borderId="0" xfId="0" applyFont="1" applyAlignment="1">
      <alignment wrapText="1"/>
    </xf>
    <xf numFmtId="0" fontId="13" fillId="6" borderId="0" xfId="0" applyFont="1" applyFill="1" applyAlignment="1">
      <alignment horizontal="right" vertical="center"/>
    </xf>
    <xf numFmtId="0" fontId="5" fillId="5" borderId="0" xfId="0" applyFont="1" applyFill="1" applyAlignment="1">
      <alignment horizontal="center"/>
    </xf>
    <xf numFmtId="0" fontId="6" fillId="0" borderId="0" xfId="0" applyFont="1" applyAlignment="1">
      <alignment horizontal="right"/>
    </xf>
    <xf numFmtId="0" fontId="7" fillId="6" borderId="0" xfId="0" applyFont="1" applyFill="1" applyAlignment="1">
      <alignment horizontal="center" vertical="center"/>
    </xf>
    <xf numFmtId="0" fontId="9" fillId="6" borderId="0" xfId="0" applyFont="1" applyFill="1" applyAlignment="1">
      <alignment horizontal="center" vertical="center"/>
    </xf>
    <xf numFmtId="0" fontId="8" fillId="4" borderId="0" xfId="0" applyFont="1" applyFill="1" applyAlignment="1">
      <alignment horizontal="center" vertical="center"/>
    </xf>
    <xf numFmtId="0" fontId="15" fillId="0" borderId="0" xfId="0" applyFont="1" applyFill="1" applyAlignment="1">
      <alignment horizontal="left" wrapText="1"/>
    </xf>
    <xf numFmtId="0" fontId="5" fillId="0" borderId="0" xfId="0" applyFont="1" applyAlignment="1">
      <alignment horizontal="left"/>
    </xf>
    <xf numFmtId="0" fontId="4" fillId="0" borderId="0" xfId="0" applyFont="1" applyAlignment="1">
      <alignment horizontal="center"/>
    </xf>
    <xf numFmtId="0" fontId="6" fillId="0" borderId="0" xfId="0" applyFont="1" applyAlignment="1">
      <alignment horizontal="left" vertical="center"/>
    </xf>
    <xf numFmtId="0" fontId="5" fillId="0" borderId="0" xfId="0" applyFont="1" applyAlignment="1">
      <alignment horizontal="center"/>
    </xf>
    <xf numFmtId="0" fontId="6" fillId="7" borderId="0" xfId="0" applyFont="1" applyFill="1" applyAlignment="1">
      <alignment horizontal="right"/>
    </xf>
    <xf numFmtId="0" fontId="6" fillId="8" borderId="0" xfId="0" applyFont="1" applyFill="1" applyAlignment="1">
      <alignment horizontal="right"/>
    </xf>
    <xf numFmtId="0" fontId="6" fillId="9" borderId="0" xfId="0" applyFont="1" applyFill="1" applyAlignment="1">
      <alignment horizontal="right"/>
    </xf>
    <xf numFmtId="0" fontId="6" fillId="10" borderId="0" xfId="0" applyFont="1" applyFill="1" applyAlignment="1">
      <alignment horizontal="right"/>
    </xf>
    <xf numFmtId="0" fontId="6" fillId="11" borderId="0" xfId="0" applyFont="1" applyFill="1" applyAlignment="1">
      <alignment horizontal="right"/>
    </xf>
    <xf numFmtId="0" fontId="6" fillId="0" borderId="0" xfId="0" applyFont="1" applyAlignment="1">
      <alignment horizontal="left" vertical="center" wrapText="1"/>
    </xf>
    <xf numFmtId="0" fontId="9" fillId="12" borderId="0" xfId="0" applyFont="1" applyFill="1" applyAlignment="1">
      <alignment horizontal="center" vertical="center"/>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5" fillId="0" borderId="0" xfId="0" applyFont="1"/>
    <xf numFmtId="0" fontId="1" fillId="0" borderId="0" xfId="0" applyFont="1" applyAlignment="1">
      <alignment wrapText="1"/>
    </xf>
    <xf numFmtId="0" fontId="1" fillId="0" borderId="0" xfId="0" applyFont="1" applyAlignment="1">
      <alignment horizontal="left"/>
    </xf>
  </cellXfs>
  <cellStyles count="3">
    <cellStyle name="Bad" xfId="2" builtinId="27"/>
    <cellStyle name="Good" xfId="1" builtinId="26"/>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7C80"/>
      <color rgb="FF005E85"/>
      <color rgb="FFFFCCCC"/>
      <color rgb="FFB4F6C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latin typeface="Arial" panose="020B0604020202020204" pitchFamily="34" charset="0"/>
                <a:cs typeface="Arial" panose="020B0604020202020204" pitchFamily="34" charset="0"/>
              </a:rPr>
              <a:t>Are patients ready for meals?</a:t>
            </a:r>
          </a:p>
        </c:rich>
      </c:tx>
      <c:layout>
        <c:manualLayout>
          <c:xMode val="edge"/>
          <c:yMode val="edge"/>
          <c:x val="0.13776414924796374"/>
          <c:y val="4.400762798885140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9360827514130463E-2"/>
          <c:y val="0.14982720364443225"/>
          <c:w val="0.90429323339930101"/>
          <c:h val="0.60209880839085483"/>
        </c:manualLayout>
      </c:layout>
      <c:pie3DChart>
        <c:varyColors val="1"/>
        <c:ser>
          <c:idx val="0"/>
          <c:order val="0"/>
          <c:dPt>
            <c:idx val="0"/>
            <c:bubble3D val="0"/>
            <c:spPr>
              <a:solidFill>
                <a:srgbClr val="00B050"/>
              </a:solidFill>
              <a:ln w="25400">
                <a:solidFill>
                  <a:schemeClr val="lt1"/>
                </a:solidFill>
              </a:ln>
              <a:effectLst/>
              <a:sp3d contourW="25400">
                <a:contourClr>
                  <a:schemeClr val="lt1"/>
                </a:contourClr>
              </a:sp3d>
            </c:spPr>
          </c:dPt>
          <c:dPt>
            <c:idx val="1"/>
            <c:bubble3D val="0"/>
            <c:spPr>
              <a:solidFill>
                <a:srgbClr val="FF7C80"/>
              </a:solidFill>
              <a:ln w="25400">
                <a:solidFill>
                  <a:schemeClr val="lt1"/>
                </a:solidFill>
              </a:ln>
              <a:effectLst/>
              <a:sp3d contourW="25400">
                <a:contourClr>
                  <a:schemeClr val="lt1"/>
                </a:contourClr>
              </a:sp3d>
            </c:spPr>
          </c:dPt>
          <c:dLbls>
            <c:dLbl>
              <c:idx val="0"/>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dLblPos val="ct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'Mealtime observation audit'!$T$8:$U$8</c:f>
              <c:strCache>
                <c:ptCount val="2"/>
                <c:pt idx="0">
                  <c:v>% patients ready for meal</c:v>
                </c:pt>
                <c:pt idx="1">
                  <c:v>% patients not ready for meal</c:v>
                </c:pt>
              </c:strCache>
            </c:strRef>
          </c:cat>
          <c:val>
            <c:numRef>
              <c:f>'Mealtime observation audit'!$T$9:$U$9</c:f>
              <c:numCache>
                <c:formatCode>0</c:formatCode>
                <c:ptCount val="2"/>
                <c:pt idx="0">
                  <c:v>57.894736842105267</c:v>
                </c:pt>
                <c:pt idx="1">
                  <c:v>42.105263157894733</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7250077553434529"/>
          <c:y val="0.74534627996936786"/>
          <c:w val="0.68282459311516752"/>
          <c:h val="0.2081919158807806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How often do staff do the following at mealtimes?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Always</c:v>
          </c:tx>
          <c:spPr>
            <a:solidFill>
              <a:srgbClr val="00B05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staff'!$N$25:$S$25</c:f>
              <c:numCache>
                <c:formatCode>General</c:formatCode>
                <c:ptCount val="6"/>
                <c:pt idx="0">
                  <c:v>4</c:v>
                </c:pt>
                <c:pt idx="1">
                  <c:v>2</c:v>
                </c:pt>
                <c:pt idx="2">
                  <c:v>5</c:v>
                </c:pt>
                <c:pt idx="3">
                  <c:v>7</c:v>
                </c:pt>
                <c:pt idx="4">
                  <c:v>6</c:v>
                </c:pt>
                <c:pt idx="5">
                  <c:v>4</c:v>
                </c:pt>
              </c:numCache>
            </c:numRef>
          </c:val>
        </c:ser>
        <c:ser>
          <c:idx val="1"/>
          <c:order val="1"/>
          <c:tx>
            <c:v>Often</c:v>
          </c:tx>
          <c:spPr>
            <a:solidFill>
              <a:srgbClr val="00B0F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staff'!$N$26:$S$26</c:f>
              <c:numCache>
                <c:formatCode>General</c:formatCode>
                <c:ptCount val="6"/>
                <c:pt idx="0">
                  <c:v>3</c:v>
                </c:pt>
                <c:pt idx="1">
                  <c:v>5</c:v>
                </c:pt>
                <c:pt idx="2">
                  <c:v>5</c:v>
                </c:pt>
                <c:pt idx="3">
                  <c:v>4</c:v>
                </c:pt>
                <c:pt idx="4">
                  <c:v>7</c:v>
                </c:pt>
                <c:pt idx="5">
                  <c:v>3</c:v>
                </c:pt>
              </c:numCache>
            </c:numRef>
          </c:val>
        </c:ser>
        <c:ser>
          <c:idx val="2"/>
          <c:order val="2"/>
          <c:tx>
            <c:v>Sometimes</c:v>
          </c:tx>
          <c:spPr>
            <a:solidFill>
              <a:schemeClr val="accent4"/>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staff'!$N$27:$S$27</c:f>
              <c:numCache>
                <c:formatCode>General</c:formatCode>
                <c:ptCount val="6"/>
                <c:pt idx="0">
                  <c:v>1</c:v>
                </c:pt>
                <c:pt idx="1">
                  <c:v>1</c:v>
                </c:pt>
                <c:pt idx="2">
                  <c:v>2</c:v>
                </c:pt>
                <c:pt idx="3">
                  <c:v>1</c:v>
                </c:pt>
                <c:pt idx="4">
                  <c:v>1</c:v>
                </c:pt>
                <c:pt idx="5">
                  <c:v>1</c:v>
                </c:pt>
              </c:numCache>
            </c:numRef>
          </c:val>
        </c:ser>
        <c:ser>
          <c:idx val="3"/>
          <c:order val="3"/>
          <c:tx>
            <c:v>Never</c:v>
          </c:tx>
          <c:spPr>
            <a:solidFill>
              <a:srgbClr val="FF7C80"/>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staff'!$N$28:$S$28</c:f>
              <c:numCache>
                <c:formatCode>General</c:formatCode>
                <c:ptCount val="6"/>
                <c:pt idx="0">
                  <c:v>2</c:v>
                </c:pt>
                <c:pt idx="1">
                  <c:v>2</c:v>
                </c:pt>
                <c:pt idx="2">
                  <c:v>2</c:v>
                </c:pt>
                <c:pt idx="3">
                  <c:v>3</c:v>
                </c:pt>
                <c:pt idx="4">
                  <c:v>1</c:v>
                </c:pt>
                <c:pt idx="5">
                  <c:v>2</c:v>
                </c:pt>
              </c:numCache>
            </c:numRef>
          </c:val>
        </c:ser>
        <c:ser>
          <c:idx val="4"/>
          <c:order val="4"/>
          <c:tx>
            <c:v>N/A</c:v>
          </c:tx>
          <c:spPr>
            <a:solidFill>
              <a:schemeClr val="tx1">
                <a:lumMod val="50000"/>
                <a:lumOff val="50000"/>
              </a:schemeClr>
            </a:solidFill>
            <a:ln>
              <a:noFill/>
            </a:ln>
            <a:effectLst/>
          </c:spPr>
          <c:invertIfNegative val="0"/>
          <c:cat>
            <c:strRef>
              <c:f>'Mealtime survey for staff'!$N$8:$S$8</c:f>
              <c:strCache>
                <c:ptCount val="6"/>
                <c:pt idx="0">
                  <c:v>Check the patient has all that they need to eat (e.g. dentures, glasses) </c:v>
                </c:pt>
                <c:pt idx="1">
                  <c:v>Help a patient open food packages</c:v>
                </c:pt>
                <c:pt idx="2">
                  <c:v>Help a patient cut food into smaller pieces</c:v>
                </c:pt>
                <c:pt idx="3">
                  <c:v>Assist a patient to eat if they need help </c:v>
                </c:pt>
                <c:pt idx="4">
                  <c:v>Check how patients are eating during meal</c:v>
                </c:pt>
                <c:pt idx="5">
                  <c:v>Adjust my tasks so I do not interrupt a patient during their meal time </c:v>
                </c:pt>
              </c:strCache>
            </c:strRef>
          </c:cat>
          <c:val>
            <c:numRef>
              <c:f>'Mealtime survey for staff'!$N$29:$S$29</c:f>
              <c:numCache>
                <c:formatCode>General</c:formatCode>
                <c:ptCount val="6"/>
                <c:pt idx="0">
                  <c:v>6</c:v>
                </c:pt>
                <c:pt idx="1">
                  <c:v>6</c:v>
                </c:pt>
                <c:pt idx="2">
                  <c:v>2</c:v>
                </c:pt>
                <c:pt idx="3">
                  <c:v>1</c:v>
                </c:pt>
                <c:pt idx="4">
                  <c:v>1</c:v>
                </c:pt>
                <c:pt idx="5">
                  <c:v>6</c:v>
                </c:pt>
              </c:numCache>
            </c:numRef>
          </c:val>
        </c:ser>
        <c:dLbls>
          <c:showLegendKey val="0"/>
          <c:showVal val="0"/>
          <c:showCatName val="0"/>
          <c:showSerName val="0"/>
          <c:showPercent val="0"/>
          <c:showBubbleSize val="0"/>
        </c:dLbls>
        <c:gapWidth val="219"/>
        <c:overlap val="-27"/>
        <c:axId val="570664792"/>
        <c:axId val="570658912"/>
      </c:barChart>
      <c:catAx>
        <c:axId val="57066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0658912"/>
        <c:crosses val="autoZero"/>
        <c:auto val="1"/>
        <c:lblAlgn val="ctr"/>
        <c:lblOffset val="100"/>
        <c:noMultiLvlLbl val="0"/>
      </c:catAx>
      <c:valAx>
        <c:axId val="570658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7.8239604785265652E-3"/>
              <c:y val="0.343958026029754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06647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In your opinion, how important is Time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3"/>
          <c:order val="3"/>
          <c:spPr>
            <a:solidFill>
              <a:schemeClr val="accent4"/>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tx1">
                  <a:lumMod val="50000"/>
                  <a:lumOff val="50000"/>
                </a:schemeClr>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survey'!$E$25:$E$28</c:f>
              <c:numCache>
                <c:formatCode>General</c:formatCode>
                <c:ptCount val="4"/>
                <c:pt idx="0">
                  <c:v>12</c:v>
                </c:pt>
                <c:pt idx="1">
                  <c:v>2</c:v>
                </c:pt>
                <c:pt idx="2">
                  <c:v>1</c:v>
                </c:pt>
                <c:pt idx="3">
                  <c:v>1</c:v>
                </c:pt>
              </c:numCache>
            </c:numRef>
          </c:val>
        </c:ser>
        <c:dLbls>
          <c:showLegendKey val="0"/>
          <c:showVal val="0"/>
          <c:showCatName val="0"/>
          <c:showSerName val="0"/>
          <c:showPercent val="0"/>
          <c:showBubbleSize val="0"/>
        </c:dLbls>
        <c:gapWidth val="219"/>
        <c:overlap val="-27"/>
        <c:axId val="570659696"/>
        <c:axId val="570661264"/>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c:ext uri="{02D57815-91ED-43cb-92C2-25804820EDAC}">
                        <c15:formulaRef>
                          <c15:sqref>'Staff feedback survey'!$B$25:$B$28</c15:sqref>
                        </c15:formulaRef>
                      </c:ext>
                    </c:extLst>
                    <c:numCache>
                      <c:formatCode>General</c:formatCode>
                      <c:ptCount val="4"/>
                    </c:numCache>
                  </c:numRef>
                </c:val>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xmlns:c15="http://schemas.microsoft.com/office/drawing/2012/chart">
                      <c:ext xmlns:c15="http://schemas.microsoft.com/office/drawing/2012/chart" uri="{02D57815-91ED-43cb-92C2-25804820EDAC}">
                        <c15:formulaRef>
                          <c15:sqref>'Staff feedback survey'!$C$25:$C$28</c15:sqref>
                        </c15:formulaRef>
                      </c:ext>
                    </c:extLst>
                    <c:numCache>
                      <c:formatCode>General</c:formatCode>
                      <c:ptCount val="4"/>
                    </c:numCache>
                  </c:numRef>
                </c:val>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'Staff feedback survey'!$A$25:$A$28</c15:sqref>
                        </c15:formulaRef>
                      </c:ext>
                    </c:extLst>
                    <c:strCache>
                      <c:ptCount val="4"/>
                      <c:pt idx="0">
                        <c:v>Very</c:v>
                      </c:pt>
                      <c:pt idx="1">
                        <c:v>Moderately</c:v>
                      </c:pt>
                      <c:pt idx="2">
                        <c:v>Somewhat</c:v>
                      </c:pt>
                      <c:pt idx="3">
                        <c:v>Not at all</c:v>
                      </c:pt>
                    </c:strCache>
                  </c:strRef>
                </c:cat>
                <c:val>
                  <c:numRef>
                    <c:extLst xmlns:c15="http://schemas.microsoft.com/office/drawing/2012/chart">
                      <c:ext xmlns:c15="http://schemas.microsoft.com/office/drawing/2012/chart" uri="{02D57815-91ED-43cb-92C2-25804820EDAC}">
                        <c15:formulaRef>
                          <c15:sqref>'Staff feedback survey'!$D$25:$D$28</c15:sqref>
                        </c15:formulaRef>
                      </c:ext>
                    </c:extLst>
                    <c:numCache>
                      <c:formatCode>General</c:formatCode>
                      <c:ptCount val="4"/>
                    </c:numCache>
                  </c:numRef>
                </c:val>
              </c15:ser>
            </c15:filteredBarSeries>
          </c:ext>
        </c:extLst>
      </c:barChart>
      <c:catAx>
        <c:axId val="57065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61264"/>
        <c:crosses val="autoZero"/>
        <c:auto val="1"/>
        <c:lblAlgn val="ctr"/>
        <c:lblOffset val="100"/>
        <c:noMultiLvlLbl val="0"/>
      </c:catAx>
      <c:valAx>
        <c:axId val="5706612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59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In your opinion, how effective is Time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B0F0"/>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tx1">
                  <a:lumMod val="50000"/>
                  <a:lumOff val="50000"/>
                </a:schemeClr>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survey'!$F$25:$F$28</c:f>
              <c:numCache>
                <c:formatCode>General</c:formatCode>
                <c:ptCount val="4"/>
                <c:pt idx="0">
                  <c:v>5</c:v>
                </c:pt>
                <c:pt idx="1">
                  <c:v>9</c:v>
                </c:pt>
                <c:pt idx="2">
                  <c:v>1</c:v>
                </c:pt>
                <c:pt idx="3">
                  <c:v>1</c:v>
                </c:pt>
              </c:numCache>
            </c:numRef>
          </c:val>
        </c:ser>
        <c:dLbls>
          <c:showLegendKey val="0"/>
          <c:showVal val="0"/>
          <c:showCatName val="0"/>
          <c:showSerName val="0"/>
          <c:showPercent val="0"/>
          <c:showBubbleSize val="0"/>
        </c:dLbls>
        <c:gapWidth val="219"/>
        <c:overlap val="-27"/>
        <c:axId val="570664008"/>
        <c:axId val="570665576"/>
        <c:extLst/>
      </c:barChart>
      <c:catAx>
        <c:axId val="57066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65576"/>
        <c:crosses val="autoZero"/>
        <c:auto val="1"/>
        <c:lblAlgn val="ctr"/>
        <c:lblOffset val="100"/>
        <c:noMultiLvlLbl val="0"/>
      </c:catAx>
      <c:valAx>
        <c:axId val="570665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64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How much has Time to Eat affected your work load? </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tx1">
                <a:lumMod val="50000"/>
                <a:lumOff val="50000"/>
              </a:schemeClr>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cat>
            <c:strRef>
              <c:f>'Staff feedback survey'!$A$25:$A$28</c:f>
              <c:strCache>
                <c:ptCount val="4"/>
                <c:pt idx="0">
                  <c:v>Very</c:v>
                </c:pt>
                <c:pt idx="1">
                  <c:v>Moderately</c:v>
                </c:pt>
                <c:pt idx="2">
                  <c:v>Somewhat</c:v>
                </c:pt>
                <c:pt idx="3">
                  <c:v>Not at all</c:v>
                </c:pt>
              </c:strCache>
            </c:strRef>
          </c:cat>
          <c:val>
            <c:numRef>
              <c:f>'Staff feedback survey'!$G$25:$G$28</c:f>
              <c:numCache>
                <c:formatCode>General</c:formatCode>
                <c:ptCount val="4"/>
                <c:pt idx="0">
                  <c:v>1</c:v>
                </c:pt>
                <c:pt idx="1">
                  <c:v>1</c:v>
                </c:pt>
                <c:pt idx="2">
                  <c:v>2</c:v>
                </c:pt>
                <c:pt idx="3">
                  <c:v>12</c:v>
                </c:pt>
              </c:numCache>
            </c:numRef>
          </c:val>
        </c:ser>
        <c:dLbls>
          <c:showLegendKey val="0"/>
          <c:showVal val="0"/>
          <c:showCatName val="0"/>
          <c:showSerName val="0"/>
          <c:showPercent val="0"/>
          <c:showBubbleSize val="0"/>
        </c:dLbls>
        <c:gapWidth val="219"/>
        <c:overlap val="-27"/>
        <c:axId val="570664400"/>
        <c:axId val="570661656"/>
        <c:extLst/>
      </c:barChart>
      <c:catAx>
        <c:axId val="57066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61656"/>
        <c:crosses val="autoZero"/>
        <c:auto val="1"/>
        <c:lblAlgn val="ctr"/>
        <c:lblOffset val="100"/>
        <c:noMultiLvlLbl val="0"/>
      </c:catAx>
      <c:valAx>
        <c:axId val="570661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0664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What barriers do patients have at mealtimes?</a:t>
            </a:r>
          </a:p>
        </c:rich>
      </c:tx>
      <c:layout>
        <c:manualLayout>
          <c:xMode val="edge"/>
          <c:yMode val="edge"/>
          <c:x val="0.10304327854657577"/>
          <c:y val="5.646036916395222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6702937560641585"/>
          <c:y val="0.18718783930510316"/>
          <c:w val="0.59169413856559117"/>
          <c:h val="0.62831704668838206"/>
        </c:manualLayout>
      </c:layout>
      <c:barChart>
        <c:barDir val="bar"/>
        <c:grouping val="clustered"/>
        <c:varyColors val="0"/>
        <c:ser>
          <c:idx val="0"/>
          <c:order val="0"/>
          <c:spPr>
            <a:solidFill>
              <a:schemeClr val="accent1"/>
            </a:solidFill>
            <a:ln>
              <a:noFill/>
            </a:ln>
            <a:effectLst/>
          </c:spPr>
          <c:invertIfNegative val="0"/>
          <c:cat>
            <c:strRef>
              <c:f>'Mealtime observation audit'!$E$8:$Q$8</c:f>
              <c:strCache>
                <c:ptCount val="13"/>
                <c:pt idx="0">
                  <c:v>Not awake</c:v>
                </c:pt>
                <c:pt idx="1">
                  <c:v>Messy table</c:v>
                </c:pt>
                <c:pt idx="2">
                  <c:v>Not sitting upright</c:v>
                </c:pt>
                <c:pt idx="3">
                  <c:v>Patient’s hands not washed</c:v>
                </c:pt>
                <c:pt idx="4">
                  <c:v>Food not in reach</c:v>
                </c:pt>
                <c:pt idx="5">
                  <c:v>Absent at mealtime</c:v>
                </c:pt>
                <c:pt idx="6">
                  <c:v>Not enough lighting</c:v>
                </c:pt>
                <c:pt idx="7">
                  <c:v>Distracted by noises or smells</c:v>
                </c:pt>
                <c:pt idx="8">
                  <c:v>Interrupted by staff</c:v>
                </c:pt>
                <c:pt idx="9">
                  <c:v>No help to open food packages</c:v>
                </c:pt>
                <c:pt idx="10">
                  <c:v>No help to cut up food </c:v>
                </c:pt>
                <c:pt idx="11">
                  <c:v>No help with eating and drinking</c:v>
                </c:pt>
                <c:pt idx="12">
                  <c:v>Other</c:v>
                </c:pt>
              </c:strCache>
            </c:strRef>
          </c:cat>
          <c:val>
            <c:numRef>
              <c:f>'Mealtime observation audit'!$E$48:$Q$48</c:f>
              <c:numCache>
                <c:formatCode>0</c:formatCode>
                <c:ptCount val="13"/>
                <c:pt idx="0">
                  <c:v>5.2631578947368416</c:v>
                </c:pt>
                <c:pt idx="1">
                  <c:v>5.2631578947368416</c:v>
                </c:pt>
                <c:pt idx="2">
                  <c:v>21.052631578947366</c:v>
                </c:pt>
                <c:pt idx="3">
                  <c:v>2.6315789473684208</c:v>
                </c:pt>
                <c:pt idx="4">
                  <c:v>5.2631578947368416</c:v>
                </c:pt>
                <c:pt idx="5">
                  <c:v>2.6315789473684208</c:v>
                </c:pt>
                <c:pt idx="6">
                  <c:v>0</c:v>
                </c:pt>
                <c:pt idx="7">
                  <c:v>5.2631578947368416</c:v>
                </c:pt>
                <c:pt idx="8">
                  <c:v>2.6315789473684208</c:v>
                </c:pt>
                <c:pt idx="9">
                  <c:v>13.157894736842104</c:v>
                </c:pt>
                <c:pt idx="10">
                  <c:v>5.2631578947368416</c:v>
                </c:pt>
                <c:pt idx="11">
                  <c:v>2.6315789473684208</c:v>
                </c:pt>
                <c:pt idx="12">
                  <c:v>0</c:v>
                </c:pt>
              </c:numCache>
            </c:numRef>
          </c:val>
        </c:ser>
        <c:dLbls>
          <c:showLegendKey val="0"/>
          <c:showVal val="0"/>
          <c:showCatName val="0"/>
          <c:showSerName val="0"/>
          <c:showPercent val="0"/>
          <c:showBubbleSize val="0"/>
        </c:dLbls>
        <c:gapWidth val="182"/>
        <c:axId val="449132744"/>
        <c:axId val="565858840"/>
      </c:barChart>
      <c:catAx>
        <c:axId val="4491327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65858840"/>
        <c:crosses val="autoZero"/>
        <c:auto val="1"/>
        <c:lblAlgn val="ctr"/>
        <c:lblOffset val="100"/>
        <c:noMultiLvlLbl val="0"/>
      </c:catAx>
      <c:valAx>
        <c:axId val="56585884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 patients</a:t>
                </a:r>
              </a:p>
            </c:rich>
          </c:tx>
          <c:layout>
            <c:manualLayout>
              <c:xMode val="edge"/>
              <c:yMode val="edge"/>
              <c:x val="0.59493309474038192"/>
              <c:y val="0.9036415075895767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491327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My eating area was neat and clean.</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3"/>
          <c:order val="3"/>
          <c:spPr>
            <a:solidFill>
              <a:schemeClr val="accent4"/>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patients'!$E$25:$E$29</c:f>
              <c:numCache>
                <c:formatCode>General</c:formatCode>
                <c:ptCount val="5"/>
                <c:pt idx="0">
                  <c:v>5</c:v>
                </c:pt>
                <c:pt idx="1">
                  <c:v>5</c:v>
                </c:pt>
                <c:pt idx="2">
                  <c:v>2</c:v>
                </c:pt>
                <c:pt idx="3">
                  <c:v>2</c:v>
                </c:pt>
                <c:pt idx="4">
                  <c:v>2</c:v>
                </c:pt>
              </c:numCache>
            </c:numRef>
          </c:val>
        </c:ser>
        <c:dLbls>
          <c:showLegendKey val="0"/>
          <c:showVal val="0"/>
          <c:showCatName val="0"/>
          <c:showSerName val="0"/>
          <c:showPercent val="0"/>
          <c:showBubbleSize val="0"/>
        </c:dLbls>
        <c:gapWidth val="219"/>
        <c:overlap val="-27"/>
        <c:axId val="453225296"/>
        <c:axId val="574917032"/>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c:ext uri="{02D57815-91ED-43cb-92C2-25804820EDAC}">
                        <c15:formulaRef>
                          <c15:sqref>'Mealtime survey for patients'!$B$25:$B$29</c15:sqref>
                        </c15:formulaRef>
                      </c:ext>
                    </c:extLst>
                    <c:numCache>
                      <c:formatCode>General</c:formatCode>
                      <c:ptCount val="5"/>
                    </c:numCache>
                  </c:numRef>
                </c:val>
              </c15:ser>
            </c15:filteredBarSeries>
            <c15:filteredBarSeries>
              <c15:ser>
                <c:idx val="1"/>
                <c:order val="1"/>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xmlns:c15="http://schemas.microsoft.com/office/drawing/2012/chart">
                      <c:ext xmlns:c15="http://schemas.microsoft.com/office/drawing/2012/chart" uri="{02D57815-91ED-43cb-92C2-25804820EDAC}">
                        <c15:formulaRef>
                          <c15:sqref>'Mealtime survey for patients'!$C$25:$C$29</c15:sqref>
                        </c15:formulaRef>
                      </c:ext>
                    </c:extLst>
                    <c:numCache>
                      <c:formatCode>General</c:formatCode>
                      <c:ptCount val="5"/>
                    </c:numCache>
                  </c:numRef>
                </c:val>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'Mealtime survey for patients'!$A$25:$A$29</c15:sqref>
                        </c15:formulaRef>
                      </c:ext>
                    </c:extLst>
                    <c:strCache>
                      <c:ptCount val="5"/>
                      <c:pt idx="0">
                        <c:v>Very good</c:v>
                      </c:pt>
                      <c:pt idx="1">
                        <c:v>Good</c:v>
                      </c:pt>
                      <c:pt idx="2">
                        <c:v>OK</c:v>
                      </c:pt>
                      <c:pt idx="3">
                        <c:v>Poor</c:v>
                      </c:pt>
                      <c:pt idx="4">
                        <c:v>Don't know or didn't need help</c:v>
                      </c:pt>
                    </c:strCache>
                  </c:strRef>
                </c:cat>
                <c:val>
                  <c:numRef>
                    <c:extLst xmlns:c15="http://schemas.microsoft.com/office/drawing/2012/chart">
                      <c:ext xmlns:c15="http://schemas.microsoft.com/office/drawing/2012/chart" uri="{02D57815-91ED-43cb-92C2-25804820EDAC}">
                        <c15:formulaRef>
                          <c15:sqref>'Mealtime survey for patients'!$D$25:$D$29</c15:sqref>
                        </c15:formulaRef>
                      </c:ext>
                    </c:extLst>
                    <c:numCache>
                      <c:formatCode>General</c:formatCode>
                      <c:ptCount val="5"/>
                    </c:numCache>
                  </c:numRef>
                </c:val>
              </c15:ser>
            </c15:filteredBarSeries>
          </c:ext>
        </c:extLst>
      </c:barChart>
      <c:catAx>
        <c:axId val="45322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7032"/>
        <c:crosses val="autoZero"/>
        <c:auto val="1"/>
        <c:lblAlgn val="ctr"/>
        <c:lblOffset val="100"/>
        <c:noMultiLvlLbl val="0"/>
      </c:catAx>
      <c:valAx>
        <c:axId val="574917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53225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in a comfortable position to eat.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rgbClr val="00B050"/>
            </a:solidFill>
            <a:ln>
              <a:noFill/>
            </a:ln>
            <a:effectLst/>
          </c:spPr>
          <c:invertIfNegative val="0"/>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tx1">
                  <a:lumMod val="50000"/>
                  <a:lumOff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patients'!$F$25:$F$29</c:f>
              <c:numCache>
                <c:formatCode>General</c:formatCode>
                <c:ptCount val="5"/>
                <c:pt idx="0">
                  <c:v>7</c:v>
                </c:pt>
                <c:pt idx="1">
                  <c:v>4</c:v>
                </c:pt>
                <c:pt idx="2">
                  <c:v>1</c:v>
                </c:pt>
                <c:pt idx="3">
                  <c:v>3</c:v>
                </c:pt>
                <c:pt idx="4">
                  <c:v>1</c:v>
                </c:pt>
              </c:numCache>
            </c:numRef>
          </c:val>
        </c:ser>
        <c:dLbls>
          <c:showLegendKey val="0"/>
          <c:showVal val="0"/>
          <c:showCatName val="0"/>
          <c:showSerName val="0"/>
          <c:showPercent val="0"/>
          <c:showBubbleSize val="0"/>
        </c:dLbls>
        <c:gapWidth val="219"/>
        <c:overlap val="-27"/>
        <c:axId val="574912720"/>
        <c:axId val="574910760"/>
        <c:extLst/>
      </c:barChart>
      <c:catAx>
        <c:axId val="574912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0760"/>
        <c:crosses val="autoZero"/>
        <c:auto val="1"/>
        <c:lblAlgn val="ctr"/>
        <c:lblOffset val="100"/>
        <c:noMultiLvlLbl val="0"/>
      </c:catAx>
      <c:valAx>
        <c:axId val="574910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2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able to eat once</a:t>
            </a:r>
            <a:r>
              <a:rPr lang="en-US" b="1" baseline="0">
                <a:solidFill>
                  <a:schemeClr val="tx1">
                    <a:lumMod val="50000"/>
                    <a:lumOff val="50000"/>
                  </a:schemeClr>
                </a:solidFill>
              </a:rPr>
              <a:t> my food was served</a:t>
            </a:r>
            <a:r>
              <a:rPr lang="en-US" b="1">
                <a:solidFill>
                  <a:schemeClr val="tx1">
                    <a:lumMod val="50000"/>
                    <a:lumOff val="50000"/>
                  </a:schemeClr>
                </a:solidFill>
              </a:rPr>
              <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tx1">
                  <a:lumMod val="50000"/>
                  <a:lumOff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patients'!$G$25:$G$29</c:f>
              <c:numCache>
                <c:formatCode>General</c:formatCode>
                <c:ptCount val="5"/>
                <c:pt idx="0">
                  <c:v>6</c:v>
                </c:pt>
                <c:pt idx="1">
                  <c:v>7</c:v>
                </c:pt>
                <c:pt idx="2">
                  <c:v>1</c:v>
                </c:pt>
                <c:pt idx="3">
                  <c:v>1</c:v>
                </c:pt>
                <c:pt idx="4">
                  <c:v>1</c:v>
                </c:pt>
              </c:numCache>
            </c:numRef>
          </c:val>
        </c:ser>
        <c:dLbls>
          <c:showLegendKey val="0"/>
          <c:showVal val="0"/>
          <c:showCatName val="0"/>
          <c:showSerName val="0"/>
          <c:showPercent val="0"/>
          <c:showBubbleSize val="0"/>
        </c:dLbls>
        <c:gapWidth val="219"/>
        <c:overlap val="-27"/>
        <c:axId val="574914680"/>
        <c:axId val="574911936"/>
        <c:extLst/>
      </c:barChart>
      <c:catAx>
        <c:axId val="574914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1936"/>
        <c:crosses val="autoZero"/>
        <c:auto val="1"/>
        <c:lblAlgn val="ctr"/>
        <c:lblOffset val="100"/>
        <c:noMultiLvlLbl val="0"/>
      </c:catAx>
      <c:valAx>
        <c:axId val="574911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46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received help to set up my meal.</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patients'!$I$25:$I$29</c:f>
              <c:numCache>
                <c:formatCode>General</c:formatCode>
                <c:ptCount val="5"/>
                <c:pt idx="0">
                  <c:v>4</c:v>
                </c:pt>
                <c:pt idx="1">
                  <c:v>4</c:v>
                </c:pt>
                <c:pt idx="2">
                  <c:v>1</c:v>
                </c:pt>
                <c:pt idx="3">
                  <c:v>2</c:v>
                </c:pt>
                <c:pt idx="4">
                  <c:v>5</c:v>
                </c:pt>
              </c:numCache>
            </c:numRef>
          </c:val>
        </c:ser>
        <c:dLbls>
          <c:showLegendKey val="0"/>
          <c:showVal val="0"/>
          <c:showCatName val="0"/>
          <c:showSerName val="0"/>
          <c:showPercent val="0"/>
          <c:showBubbleSize val="0"/>
        </c:dLbls>
        <c:gapWidth val="219"/>
        <c:overlap val="-27"/>
        <c:axId val="574913112"/>
        <c:axId val="574911152"/>
        <c:extLst/>
      </c:barChart>
      <c:catAx>
        <c:axId val="574913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1152"/>
        <c:crosses val="autoZero"/>
        <c:auto val="1"/>
        <c:lblAlgn val="ctr"/>
        <c:lblOffset val="100"/>
        <c:noMultiLvlLbl val="0"/>
      </c:catAx>
      <c:valAx>
        <c:axId val="574911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31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received help to eat and drink.</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chemeClr val="accent4"/>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patients'!$J$25:$J$29</c:f>
              <c:numCache>
                <c:formatCode>General</c:formatCode>
                <c:ptCount val="5"/>
                <c:pt idx="0">
                  <c:v>2</c:v>
                </c:pt>
                <c:pt idx="1">
                  <c:v>5</c:v>
                </c:pt>
                <c:pt idx="2">
                  <c:v>1</c:v>
                </c:pt>
                <c:pt idx="3">
                  <c:v>2</c:v>
                </c:pt>
                <c:pt idx="4">
                  <c:v>6</c:v>
                </c:pt>
              </c:numCache>
            </c:numRef>
          </c:val>
        </c:ser>
        <c:dLbls>
          <c:showLegendKey val="0"/>
          <c:showVal val="0"/>
          <c:showCatName val="0"/>
          <c:showSerName val="0"/>
          <c:showPercent val="0"/>
          <c:showBubbleSize val="0"/>
        </c:dLbls>
        <c:gapWidth val="219"/>
        <c:overlap val="-27"/>
        <c:axId val="574914288"/>
        <c:axId val="574917424"/>
        <c:extLst/>
      </c:barChart>
      <c:catAx>
        <c:axId val="57491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7424"/>
        <c:crosses val="autoZero"/>
        <c:auto val="1"/>
        <c:lblAlgn val="ctr"/>
        <c:lblOffset val="100"/>
        <c:noMultiLvlLbl val="0"/>
      </c:catAx>
      <c:valAx>
        <c:axId val="574917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4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b="1">
                <a:solidFill>
                  <a:schemeClr val="tx1">
                    <a:lumMod val="50000"/>
                    <a:lumOff val="50000"/>
                  </a:schemeClr>
                </a:solidFill>
              </a:rPr>
              <a:t>I was able to eat once</a:t>
            </a:r>
            <a:r>
              <a:rPr lang="en-US" b="1" baseline="0">
                <a:solidFill>
                  <a:schemeClr val="tx1">
                    <a:lumMod val="50000"/>
                    <a:lumOff val="50000"/>
                  </a:schemeClr>
                </a:solidFill>
              </a:rPr>
              <a:t> my food was served</a:t>
            </a:r>
            <a:r>
              <a:rPr lang="en-US" b="1">
                <a:solidFill>
                  <a:schemeClr val="tx1">
                    <a:lumMod val="50000"/>
                    <a:lumOff val="50000"/>
                  </a:schemeClr>
                </a:solidFill>
              </a:rPr>
              <a:t>.</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50"/>
              </a:solidFill>
              <a:ln>
                <a:noFill/>
              </a:ln>
              <a:effectLst/>
            </c:spPr>
          </c:dPt>
          <c:dPt>
            <c:idx val="1"/>
            <c:invertIfNegative val="0"/>
            <c:bubble3D val="0"/>
            <c:spPr>
              <a:solidFill>
                <a:srgbClr val="00B0F0"/>
              </a:solidFill>
              <a:ln>
                <a:noFill/>
              </a:ln>
              <a:effectLst/>
            </c:spPr>
          </c:dPt>
          <c:dPt>
            <c:idx val="2"/>
            <c:invertIfNegative val="0"/>
            <c:bubble3D val="0"/>
            <c:spPr>
              <a:solidFill>
                <a:srgbClr val="FFC000"/>
              </a:solidFill>
              <a:ln>
                <a:noFill/>
              </a:ln>
              <a:effectLst/>
            </c:spPr>
          </c:dPt>
          <c:dPt>
            <c:idx val="3"/>
            <c:invertIfNegative val="0"/>
            <c:bubble3D val="0"/>
            <c:spPr>
              <a:solidFill>
                <a:srgbClr val="FF7C80"/>
              </a:solidFill>
              <a:ln>
                <a:noFill/>
              </a:ln>
              <a:effectLst/>
            </c:spPr>
          </c:dPt>
          <c:dPt>
            <c:idx val="4"/>
            <c:invertIfNegative val="0"/>
            <c:bubble3D val="0"/>
            <c:spPr>
              <a:solidFill>
                <a:schemeClr val="bg1">
                  <a:lumMod val="50000"/>
                </a:schemeClr>
              </a:solidFill>
              <a:ln>
                <a:noFill/>
              </a:ln>
              <a:effectLst/>
            </c:spPr>
          </c:dPt>
          <c:cat>
            <c:strRef>
              <c:f>'Mealtime survey for patients'!$A$25:$A$29</c:f>
              <c:strCache>
                <c:ptCount val="5"/>
                <c:pt idx="0">
                  <c:v>Very good</c:v>
                </c:pt>
                <c:pt idx="1">
                  <c:v>Good</c:v>
                </c:pt>
                <c:pt idx="2">
                  <c:v>OK</c:v>
                </c:pt>
                <c:pt idx="3">
                  <c:v>Poor</c:v>
                </c:pt>
                <c:pt idx="4">
                  <c:v>Don't know or didn't need help</c:v>
                </c:pt>
              </c:strCache>
            </c:strRef>
          </c:cat>
          <c:val>
            <c:numRef>
              <c:f>'Mealtime survey for patients'!$H$25:$H$29</c:f>
              <c:numCache>
                <c:formatCode>General</c:formatCode>
                <c:ptCount val="5"/>
                <c:pt idx="0">
                  <c:v>7</c:v>
                </c:pt>
                <c:pt idx="1">
                  <c:v>5</c:v>
                </c:pt>
                <c:pt idx="2">
                  <c:v>2</c:v>
                </c:pt>
                <c:pt idx="3">
                  <c:v>1</c:v>
                </c:pt>
                <c:pt idx="4">
                  <c:v>1</c:v>
                </c:pt>
              </c:numCache>
            </c:numRef>
          </c:val>
        </c:ser>
        <c:dLbls>
          <c:showLegendKey val="0"/>
          <c:showVal val="0"/>
          <c:showCatName val="0"/>
          <c:showSerName val="0"/>
          <c:showPercent val="0"/>
          <c:showBubbleSize val="0"/>
        </c:dLbls>
        <c:gapWidth val="219"/>
        <c:overlap val="-27"/>
        <c:axId val="574912328"/>
        <c:axId val="574911544"/>
        <c:extLst/>
      </c:barChart>
      <c:catAx>
        <c:axId val="574912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1544"/>
        <c:crosses val="autoZero"/>
        <c:auto val="1"/>
        <c:lblAlgn val="ctr"/>
        <c:lblOffset val="100"/>
        <c:noMultiLvlLbl val="0"/>
      </c:catAx>
      <c:valAx>
        <c:axId val="574911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patients</a:t>
                </a:r>
              </a:p>
            </c:rich>
          </c:tx>
          <c:layout>
            <c:manualLayout>
              <c:xMode val="edge"/>
              <c:yMode val="edge"/>
              <c:x val="1.9444444444444445E-2"/>
              <c:y val="0.3089504957713619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4912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Staff agreement with the following statements</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Strongly agree</c:v>
          </c:tx>
          <c:spPr>
            <a:solidFill>
              <a:srgbClr val="00B05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staff'!$E$25:$L$25</c:f>
              <c:numCache>
                <c:formatCode>General</c:formatCode>
                <c:ptCount val="8"/>
                <c:pt idx="0">
                  <c:v>5</c:v>
                </c:pt>
                <c:pt idx="1">
                  <c:v>7</c:v>
                </c:pt>
                <c:pt idx="2">
                  <c:v>6</c:v>
                </c:pt>
                <c:pt idx="3">
                  <c:v>4</c:v>
                </c:pt>
                <c:pt idx="4">
                  <c:v>2</c:v>
                </c:pt>
                <c:pt idx="5">
                  <c:v>5</c:v>
                </c:pt>
                <c:pt idx="6">
                  <c:v>7</c:v>
                </c:pt>
                <c:pt idx="7">
                  <c:v>6</c:v>
                </c:pt>
              </c:numCache>
            </c:numRef>
          </c:val>
        </c:ser>
        <c:ser>
          <c:idx val="1"/>
          <c:order val="1"/>
          <c:tx>
            <c:v>Agree</c:v>
          </c:tx>
          <c:spPr>
            <a:solidFill>
              <a:srgbClr val="00B0F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staff'!$E$26:$L$26</c:f>
              <c:numCache>
                <c:formatCode>General</c:formatCode>
                <c:ptCount val="8"/>
                <c:pt idx="0">
                  <c:v>5</c:v>
                </c:pt>
                <c:pt idx="1">
                  <c:v>4</c:v>
                </c:pt>
                <c:pt idx="2">
                  <c:v>7</c:v>
                </c:pt>
                <c:pt idx="3">
                  <c:v>3</c:v>
                </c:pt>
                <c:pt idx="4">
                  <c:v>5</c:v>
                </c:pt>
                <c:pt idx="5">
                  <c:v>5</c:v>
                </c:pt>
                <c:pt idx="6">
                  <c:v>4</c:v>
                </c:pt>
                <c:pt idx="7">
                  <c:v>7</c:v>
                </c:pt>
              </c:numCache>
            </c:numRef>
          </c:val>
        </c:ser>
        <c:ser>
          <c:idx val="2"/>
          <c:order val="2"/>
          <c:tx>
            <c:v>Neutral</c:v>
          </c:tx>
          <c:spPr>
            <a:solidFill>
              <a:schemeClr val="accent4"/>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staff'!$E$27:$L$27</c:f>
              <c:numCache>
                <c:formatCode>General</c:formatCode>
                <c:ptCount val="8"/>
                <c:pt idx="0">
                  <c:v>2</c:v>
                </c:pt>
                <c:pt idx="1">
                  <c:v>1</c:v>
                </c:pt>
                <c:pt idx="2">
                  <c:v>1</c:v>
                </c:pt>
                <c:pt idx="3">
                  <c:v>1</c:v>
                </c:pt>
                <c:pt idx="4">
                  <c:v>1</c:v>
                </c:pt>
                <c:pt idx="5">
                  <c:v>2</c:v>
                </c:pt>
                <c:pt idx="6">
                  <c:v>1</c:v>
                </c:pt>
                <c:pt idx="7">
                  <c:v>1</c:v>
                </c:pt>
              </c:numCache>
            </c:numRef>
          </c:val>
        </c:ser>
        <c:ser>
          <c:idx val="3"/>
          <c:order val="3"/>
          <c:tx>
            <c:v>Disagree</c:v>
          </c:tx>
          <c:spPr>
            <a:solidFill>
              <a:srgbClr val="FF7C80"/>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staff'!$E$28:$L$28</c:f>
              <c:numCache>
                <c:formatCode>General</c:formatCode>
                <c:ptCount val="8"/>
                <c:pt idx="0">
                  <c:v>2</c:v>
                </c:pt>
                <c:pt idx="1">
                  <c:v>3</c:v>
                </c:pt>
                <c:pt idx="2">
                  <c:v>1</c:v>
                </c:pt>
                <c:pt idx="3">
                  <c:v>2</c:v>
                </c:pt>
                <c:pt idx="4">
                  <c:v>2</c:v>
                </c:pt>
                <c:pt idx="5">
                  <c:v>2</c:v>
                </c:pt>
                <c:pt idx="6">
                  <c:v>3</c:v>
                </c:pt>
                <c:pt idx="7">
                  <c:v>1</c:v>
                </c:pt>
              </c:numCache>
            </c:numRef>
          </c:val>
        </c:ser>
        <c:ser>
          <c:idx val="4"/>
          <c:order val="4"/>
          <c:tx>
            <c:v>Strongly disagree</c:v>
          </c:tx>
          <c:spPr>
            <a:solidFill>
              <a:schemeClr val="bg1">
                <a:lumMod val="50000"/>
              </a:schemeClr>
            </a:solidFill>
            <a:ln>
              <a:noFill/>
            </a:ln>
            <a:effectLst/>
          </c:spPr>
          <c:invertIfNegative val="0"/>
          <c:cat>
            <c:strRef>
              <c:f>'Mealtime survey for staff'!$E$8:$L$8</c:f>
              <c:strCache>
                <c:ptCount val="8"/>
                <c:pt idx="0">
                  <c:v>Nutrition is important for patient recovery </c:v>
                </c:pt>
                <c:pt idx="1">
                  <c:v>All unit staff can help set up the meal tray </c:v>
                </c:pt>
                <c:pt idx="2">
                  <c:v>Malnutrition is a high priority on this unit</c:v>
                </c:pt>
                <c:pt idx="3">
                  <c:v>I have an important role in promoting food intake</c:v>
                </c:pt>
                <c:pt idx="4">
                  <c:v>Interruptions can negatively affect food intake</c:v>
                </c:pt>
                <c:pt idx="5">
                  <c:v>Promoting food intake is every staff’s job </c:v>
                </c:pt>
                <c:pt idx="6">
                  <c:v>I know strategies to support food intake </c:v>
                </c:pt>
                <c:pt idx="7">
                  <c:v>I need more training to better support the nutrition needs of my patients </c:v>
                </c:pt>
              </c:strCache>
            </c:strRef>
          </c:cat>
          <c:val>
            <c:numRef>
              <c:f>'Mealtime survey for staff'!$E$29:$L$29</c:f>
              <c:numCache>
                <c:formatCode>General</c:formatCode>
                <c:ptCount val="8"/>
                <c:pt idx="0">
                  <c:v>2</c:v>
                </c:pt>
                <c:pt idx="1">
                  <c:v>1</c:v>
                </c:pt>
                <c:pt idx="2">
                  <c:v>1</c:v>
                </c:pt>
                <c:pt idx="3">
                  <c:v>6</c:v>
                </c:pt>
                <c:pt idx="4">
                  <c:v>6</c:v>
                </c:pt>
                <c:pt idx="5">
                  <c:v>2</c:v>
                </c:pt>
                <c:pt idx="6">
                  <c:v>1</c:v>
                </c:pt>
                <c:pt idx="7">
                  <c:v>1</c:v>
                </c:pt>
              </c:numCache>
            </c:numRef>
          </c:val>
        </c:ser>
        <c:dLbls>
          <c:showLegendKey val="0"/>
          <c:showVal val="0"/>
          <c:showCatName val="0"/>
          <c:showSerName val="0"/>
          <c:showPercent val="0"/>
          <c:showBubbleSize val="0"/>
        </c:dLbls>
        <c:gapWidth val="219"/>
        <c:overlap val="-27"/>
        <c:axId val="574916248"/>
        <c:axId val="574916640"/>
      </c:barChart>
      <c:catAx>
        <c:axId val="57491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4916640"/>
        <c:crosses val="autoZero"/>
        <c:auto val="1"/>
        <c:lblAlgn val="ctr"/>
        <c:lblOffset val="100"/>
        <c:noMultiLvlLbl val="0"/>
      </c:catAx>
      <c:valAx>
        <c:axId val="574916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0355986632786011E-3"/>
              <c:y val="0.3297544980493913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574916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jpe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38100</xdr:colOff>
      <xdr:row>9</xdr:row>
      <xdr:rowOff>33336</xdr:rowOff>
    </xdr:from>
    <xdr:to>
      <xdr:col>23</xdr:col>
      <xdr:colOff>561975</xdr:colOff>
      <xdr:row>27</xdr:row>
      <xdr:rowOff>151006</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55205</xdr:colOff>
      <xdr:row>25</xdr:row>
      <xdr:rowOff>82473</xdr:rowOff>
    </xdr:from>
    <xdr:to>
      <xdr:col>26</xdr:col>
      <xdr:colOff>112356</xdr:colOff>
      <xdr:row>44</xdr:row>
      <xdr:rowOff>120572</xdr:rowOff>
    </xdr:to>
    <xdr:graphicFrame macro="">
      <xdr:nvGraphicFramePr>
        <xdr:cNvPr id="15" name="Chart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59531</xdr:colOff>
      <xdr:row>1</xdr:row>
      <xdr:rowOff>15478</xdr:rowOff>
    </xdr:from>
    <xdr:to>
      <xdr:col>17</xdr:col>
      <xdr:colOff>381000</xdr:colOff>
      <xdr:row>8</xdr:row>
      <xdr:rowOff>8334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559594</xdr:colOff>
      <xdr:row>1</xdr:row>
      <xdr:rowOff>11907</xdr:rowOff>
    </xdr:from>
    <xdr:to>
      <xdr:col>25</xdr:col>
      <xdr:colOff>273844</xdr:colOff>
      <xdr:row>8</xdr:row>
      <xdr:rowOff>4763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47625</xdr:colOff>
      <xdr:row>8</xdr:row>
      <xdr:rowOff>166688</xdr:rowOff>
    </xdr:from>
    <xdr:to>
      <xdr:col>17</xdr:col>
      <xdr:colOff>369094</xdr:colOff>
      <xdr:row>24</xdr:row>
      <xdr:rowOff>52388</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511969</xdr:colOff>
      <xdr:row>9</xdr:row>
      <xdr:rowOff>0</xdr:rowOff>
    </xdr:from>
    <xdr:to>
      <xdr:col>25</xdr:col>
      <xdr:colOff>226219</xdr:colOff>
      <xdr:row>24</xdr:row>
      <xdr:rowOff>64294</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535781</xdr:colOff>
      <xdr:row>25</xdr:row>
      <xdr:rowOff>0</xdr:rowOff>
    </xdr:from>
    <xdr:to>
      <xdr:col>25</xdr:col>
      <xdr:colOff>250031</xdr:colOff>
      <xdr:row>32</xdr:row>
      <xdr:rowOff>595312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25</xdr:row>
      <xdr:rowOff>0</xdr:rowOff>
    </xdr:from>
    <xdr:to>
      <xdr:col>17</xdr:col>
      <xdr:colOff>321469</xdr:colOff>
      <xdr:row>32</xdr:row>
      <xdr:rowOff>457200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8" name="Picture 7"/>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xdr:colOff>
      <xdr:row>29</xdr:row>
      <xdr:rowOff>146444</xdr:rowOff>
    </xdr:from>
    <xdr:to>
      <xdr:col>11</xdr:col>
      <xdr:colOff>1774031</xdr:colOff>
      <xdr:row>60</xdr:row>
      <xdr:rowOff>95249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11905</xdr:colOff>
      <xdr:row>29</xdr:row>
      <xdr:rowOff>134539</xdr:rowOff>
    </xdr:from>
    <xdr:to>
      <xdr:col>18</xdr:col>
      <xdr:colOff>1690686</xdr:colOff>
      <xdr:row>59</xdr:row>
      <xdr:rowOff>71437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4" name="Picture 3"/>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547685</xdr:colOff>
      <xdr:row>1</xdr:row>
      <xdr:rowOff>51196</xdr:rowOff>
    </xdr:from>
    <xdr:to>
      <xdr:col>17</xdr:col>
      <xdr:colOff>190498</xdr:colOff>
      <xdr:row>12</xdr:row>
      <xdr:rowOff>71437</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13</xdr:row>
      <xdr:rowOff>0</xdr:rowOff>
    </xdr:from>
    <xdr:to>
      <xdr:col>17</xdr:col>
      <xdr:colOff>250031</xdr:colOff>
      <xdr:row>30</xdr:row>
      <xdr:rowOff>8334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30</xdr:row>
      <xdr:rowOff>130969</xdr:rowOff>
    </xdr:from>
    <xdr:to>
      <xdr:col>17</xdr:col>
      <xdr:colOff>250031</xdr:colOff>
      <xdr:row>33</xdr:row>
      <xdr:rowOff>23811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2</xdr:col>
      <xdr:colOff>370205</xdr:colOff>
      <xdr:row>0</xdr:row>
      <xdr:rowOff>830580</xdr:rowOff>
    </xdr:to>
    <xdr:pic>
      <xdr:nvPicPr>
        <xdr:cNvPr id="5" name="Picture 4"/>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51"/>
  <sheetViews>
    <sheetView tabSelected="1" zoomScale="80" zoomScaleNormal="80" workbookViewId="0">
      <selection activeCell="A4" sqref="A4:U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8.33203125" style="1" customWidth="1"/>
    <col min="6" max="6" width="7.88671875" style="1" customWidth="1"/>
    <col min="7" max="7" width="11.33203125" style="1" customWidth="1"/>
    <col min="8" max="8" width="16.5546875" style="1" customWidth="1"/>
    <col min="9" max="9" width="10.33203125" style="1" customWidth="1"/>
    <col min="10" max="10" width="11.109375" style="1" customWidth="1"/>
    <col min="11" max="11" width="12.88671875" style="1" customWidth="1"/>
    <col min="12" max="12" width="12.109375" style="1" customWidth="1"/>
    <col min="13" max="13" width="12.6640625" style="1" customWidth="1"/>
    <col min="14" max="14" width="12.5546875" style="1" customWidth="1"/>
    <col min="15" max="15" width="13.109375" style="1" customWidth="1"/>
    <col min="16" max="16" width="13.5546875" style="1" customWidth="1"/>
    <col min="17" max="17" width="8" style="1" customWidth="1"/>
    <col min="18" max="18" width="11.44140625" style="1" customWidth="1"/>
    <col min="19" max="19" width="10.88671875" style="1" customWidth="1"/>
    <col min="20" max="20" width="13.44140625" style="1" customWidth="1"/>
    <col min="21" max="21" width="13.88671875" style="1" customWidth="1"/>
    <col min="22" max="16384" width="9.109375" style="1"/>
  </cols>
  <sheetData>
    <row r="1" spans="1:21" ht="66.599999999999994" customHeight="1" x14ac:dyDescent="0.25"/>
    <row r="2" spans="1:21" ht="31.5" customHeight="1" x14ac:dyDescent="0.25">
      <c r="A2" s="26" t="s">
        <v>30</v>
      </c>
      <c r="B2" s="26"/>
      <c r="C2" s="26"/>
      <c r="D2" s="26"/>
      <c r="E2" s="26"/>
      <c r="F2" s="26"/>
      <c r="G2" s="26"/>
      <c r="H2" s="26"/>
      <c r="I2" s="26"/>
      <c r="J2" s="26"/>
      <c r="K2" s="26"/>
      <c r="L2" s="26"/>
      <c r="M2" s="26"/>
      <c r="N2" s="26"/>
      <c r="O2" s="26"/>
      <c r="P2" s="26"/>
      <c r="Q2" s="26"/>
      <c r="R2" s="26"/>
      <c r="S2" s="26"/>
      <c r="T2" s="26"/>
      <c r="U2" s="26"/>
    </row>
    <row r="3" spans="1:21" s="11" customFormat="1" ht="21.75" customHeight="1" x14ac:dyDescent="0.3">
      <c r="A3" s="29" t="s">
        <v>25</v>
      </c>
      <c r="B3" s="29"/>
      <c r="C3" s="29"/>
      <c r="D3" s="29"/>
      <c r="E3" s="29"/>
      <c r="F3" s="29"/>
      <c r="G3" s="29"/>
      <c r="H3" s="29"/>
      <c r="I3" s="29"/>
      <c r="J3" s="29"/>
      <c r="K3" s="29"/>
      <c r="L3" s="29"/>
      <c r="M3" s="29"/>
      <c r="N3" s="29"/>
      <c r="O3" s="29"/>
      <c r="P3" s="29"/>
      <c r="Q3" s="29"/>
      <c r="R3" s="29"/>
      <c r="S3" s="29"/>
      <c r="T3" s="29"/>
      <c r="U3" s="29"/>
    </row>
    <row r="4" spans="1:21" s="12" customFormat="1" ht="16.5" customHeight="1" x14ac:dyDescent="0.25">
      <c r="A4" s="46" t="s">
        <v>95</v>
      </c>
      <c r="B4" s="30"/>
      <c r="C4" s="30"/>
      <c r="D4" s="30"/>
      <c r="E4" s="30"/>
      <c r="F4" s="30"/>
      <c r="G4" s="30"/>
      <c r="H4" s="30"/>
      <c r="I4" s="30"/>
      <c r="J4" s="30"/>
      <c r="K4" s="30"/>
      <c r="L4" s="30"/>
      <c r="M4" s="30"/>
      <c r="N4" s="30"/>
      <c r="O4" s="30"/>
      <c r="P4" s="30"/>
      <c r="Q4" s="30"/>
      <c r="R4" s="30"/>
      <c r="S4" s="30"/>
      <c r="T4" s="30"/>
      <c r="U4" s="30"/>
    </row>
    <row r="5" spans="1:21" s="12" customFormat="1" ht="17.25" customHeight="1" x14ac:dyDescent="0.25">
      <c r="A5" s="46" t="s">
        <v>89</v>
      </c>
      <c r="B5" s="30"/>
      <c r="C5" s="30"/>
      <c r="D5" s="30"/>
      <c r="E5" s="30"/>
      <c r="F5" s="30"/>
      <c r="G5" s="30"/>
      <c r="H5" s="30"/>
      <c r="I5" s="30"/>
      <c r="J5" s="30"/>
      <c r="K5" s="30"/>
      <c r="L5" s="30"/>
      <c r="M5" s="30"/>
      <c r="N5" s="30"/>
      <c r="O5" s="30"/>
      <c r="P5" s="30"/>
      <c r="Q5" s="30"/>
      <c r="R5" s="30"/>
      <c r="S5" s="30"/>
      <c r="T5" s="30"/>
      <c r="U5" s="30"/>
    </row>
    <row r="6" spans="1:21" s="8" customFormat="1" ht="22.5" customHeight="1" x14ac:dyDescent="0.4">
      <c r="A6" s="31"/>
      <c r="B6" s="31"/>
      <c r="C6" s="31"/>
      <c r="D6" s="31"/>
      <c r="E6" s="31"/>
      <c r="F6" s="31"/>
      <c r="G6" s="31"/>
      <c r="H6" s="31"/>
      <c r="I6" s="31"/>
      <c r="J6" s="31"/>
      <c r="K6" s="31"/>
      <c r="L6" s="31"/>
      <c r="M6" s="31"/>
      <c r="N6" s="31"/>
      <c r="O6" s="31"/>
      <c r="P6" s="31"/>
      <c r="Q6" s="31"/>
      <c r="R6" s="31"/>
      <c r="S6" s="31"/>
      <c r="T6" s="31"/>
      <c r="U6" s="31"/>
    </row>
    <row r="7" spans="1:21" s="3" customFormat="1" ht="34.5" customHeight="1" x14ac:dyDescent="0.25">
      <c r="A7" s="28" t="s">
        <v>23</v>
      </c>
      <c r="B7" s="28"/>
      <c r="C7" s="28"/>
      <c r="D7" s="28"/>
      <c r="E7" s="27" t="s">
        <v>22</v>
      </c>
      <c r="F7" s="27"/>
      <c r="G7" s="27"/>
      <c r="H7" s="27"/>
      <c r="I7" s="27"/>
      <c r="J7" s="27"/>
      <c r="K7" s="27"/>
      <c r="L7" s="27"/>
      <c r="M7" s="27"/>
      <c r="N7" s="27"/>
      <c r="O7" s="27"/>
      <c r="P7" s="27"/>
      <c r="Q7" s="27"/>
      <c r="R7" s="28" t="s">
        <v>24</v>
      </c>
      <c r="S7" s="28"/>
      <c r="T7" s="28"/>
      <c r="U7" s="28"/>
    </row>
    <row r="8" spans="1:21" ht="41.4" x14ac:dyDescent="0.25">
      <c r="A8" s="2" t="s">
        <v>0</v>
      </c>
      <c r="B8" s="2" t="s">
        <v>1</v>
      </c>
      <c r="C8" s="2" t="s">
        <v>2</v>
      </c>
      <c r="D8" s="2" t="s">
        <v>3</v>
      </c>
      <c r="E8" s="2" t="s">
        <v>8</v>
      </c>
      <c r="F8" s="2" t="s">
        <v>9</v>
      </c>
      <c r="G8" s="2" t="s">
        <v>10</v>
      </c>
      <c r="H8" s="4" t="s">
        <v>11</v>
      </c>
      <c r="I8" s="2" t="s">
        <v>12</v>
      </c>
      <c r="J8" s="2" t="s">
        <v>13</v>
      </c>
      <c r="K8" s="2" t="s">
        <v>14</v>
      </c>
      <c r="L8" s="2" t="s">
        <v>15</v>
      </c>
      <c r="M8" s="2" t="s">
        <v>16</v>
      </c>
      <c r="N8" s="2" t="s">
        <v>17</v>
      </c>
      <c r="O8" s="2" t="s">
        <v>18</v>
      </c>
      <c r="P8" s="2" t="s">
        <v>19</v>
      </c>
      <c r="Q8" s="2" t="s">
        <v>4</v>
      </c>
      <c r="R8" s="2" t="s">
        <v>27</v>
      </c>
      <c r="S8" s="2" t="s">
        <v>5</v>
      </c>
      <c r="T8" s="9" t="s">
        <v>20</v>
      </c>
      <c r="U8" s="10" t="s">
        <v>21</v>
      </c>
    </row>
    <row r="9" spans="1:21" x14ac:dyDescent="0.25">
      <c r="A9" s="5">
        <v>43040</v>
      </c>
      <c r="B9" s="6" t="s">
        <v>28</v>
      </c>
      <c r="C9" s="7">
        <v>1</v>
      </c>
      <c r="D9" s="7" t="s">
        <v>6</v>
      </c>
      <c r="E9" s="7"/>
      <c r="F9" s="7"/>
      <c r="G9" s="7">
        <v>1</v>
      </c>
      <c r="H9" s="7"/>
      <c r="I9" s="7"/>
      <c r="J9" s="7"/>
      <c r="K9" s="7"/>
      <c r="L9" s="7"/>
      <c r="M9" s="7"/>
      <c r="N9" s="7"/>
      <c r="O9" s="7"/>
      <c r="P9" s="7"/>
      <c r="Q9" s="7"/>
      <c r="R9" s="7">
        <f>SUM(E9:Q9)</f>
        <v>1</v>
      </c>
      <c r="S9" s="7" t="str">
        <f>IF(R9=0,"YES","NO")</f>
        <v>NO</v>
      </c>
      <c r="T9" s="13">
        <f>COUNTIF(S9:S47,"YES")/COUNTA(S9:S47)*100</f>
        <v>57.894736842105267</v>
      </c>
      <c r="U9" s="13">
        <f>COUNTIF(S9:S47,"NO")/COUNTA(S9:S47)*100</f>
        <v>42.105263157894733</v>
      </c>
    </row>
    <row r="10" spans="1:21" x14ac:dyDescent="0.25">
      <c r="A10" s="5">
        <v>43040</v>
      </c>
      <c r="B10" s="6" t="s">
        <v>28</v>
      </c>
      <c r="C10" s="7">
        <v>2</v>
      </c>
      <c r="D10" s="7" t="s">
        <v>6</v>
      </c>
      <c r="E10" s="7"/>
      <c r="F10" s="7"/>
      <c r="G10" s="7"/>
      <c r="H10" s="7"/>
      <c r="I10" s="7"/>
      <c r="J10" s="7"/>
      <c r="K10" s="7"/>
      <c r="L10" s="7"/>
      <c r="M10" s="7">
        <v>1</v>
      </c>
      <c r="N10" s="7"/>
      <c r="O10" s="7"/>
      <c r="P10" s="7"/>
      <c r="Q10" s="7"/>
      <c r="R10" s="7">
        <f t="shared" ref="R10:R46" si="0">SUM(E10:Q10)</f>
        <v>1</v>
      </c>
      <c r="S10" s="7" t="str">
        <f t="shared" ref="S10:S46" si="1">IF(R10=0,"YES","NO")</f>
        <v>NO</v>
      </c>
    </row>
    <row r="11" spans="1:21" x14ac:dyDescent="0.25">
      <c r="A11" s="5">
        <v>43040</v>
      </c>
      <c r="B11" s="6" t="s">
        <v>28</v>
      </c>
      <c r="C11" s="7">
        <v>3</v>
      </c>
      <c r="D11" s="7" t="s">
        <v>6</v>
      </c>
      <c r="E11" s="7"/>
      <c r="F11" s="7"/>
      <c r="G11" s="7"/>
      <c r="H11" s="7"/>
      <c r="I11" s="7"/>
      <c r="J11" s="7"/>
      <c r="K11" s="7"/>
      <c r="L11" s="7"/>
      <c r="M11" s="7"/>
      <c r="N11" s="7"/>
      <c r="O11" s="7"/>
      <c r="P11" s="7"/>
      <c r="Q11" s="7"/>
      <c r="R11" s="7">
        <f t="shared" si="0"/>
        <v>0</v>
      </c>
      <c r="S11" s="7" t="str">
        <f t="shared" si="1"/>
        <v>YES</v>
      </c>
    </row>
    <row r="12" spans="1:21" x14ac:dyDescent="0.25">
      <c r="A12" s="5">
        <v>43040</v>
      </c>
      <c r="B12" s="6" t="s">
        <v>28</v>
      </c>
      <c r="C12" s="7">
        <v>4</v>
      </c>
      <c r="D12" s="7" t="s">
        <v>6</v>
      </c>
      <c r="E12" s="7"/>
      <c r="F12" s="7"/>
      <c r="G12" s="7"/>
      <c r="H12" s="7"/>
      <c r="I12" s="7"/>
      <c r="J12" s="7"/>
      <c r="K12" s="7"/>
      <c r="L12" s="7"/>
      <c r="M12" s="7"/>
      <c r="N12" s="7"/>
      <c r="O12" s="7"/>
      <c r="P12" s="7"/>
      <c r="Q12" s="7"/>
      <c r="R12" s="7">
        <f t="shared" si="0"/>
        <v>0</v>
      </c>
      <c r="S12" s="7" t="str">
        <f t="shared" si="1"/>
        <v>YES</v>
      </c>
    </row>
    <row r="13" spans="1:21" x14ac:dyDescent="0.25">
      <c r="A13" s="5">
        <v>43040</v>
      </c>
      <c r="B13" s="6" t="s">
        <v>28</v>
      </c>
      <c r="C13" s="7">
        <v>5</v>
      </c>
      <c r="D13" s="7" t="s">
        <v>6</v>
      </c>
      <c r="E13" s="7"/>
      <c r="F13" s="7">
        <v>1</v>
      </c>
      <c r="G13" s="7"/>
      <c r="H13" s="7"/>
      <c r="I13" s="7">
        <v>1</v>
      </c>
      <c r="J13" s="7"/>
      <c r="K13" s="7"/>
      <c r="L13" s="7"/>
      <c r="M13" s="7"/>
      <c r="N13" s="7">
        <v>1</v>
      </c>
      <c r="O13" s="7"/>
      <c r="P13" s="7"/>
      <c r="Q13" s="7"/>
      <c r="R13" s="7">
        <f t="shared" si="0"/>
        <v>3</v>
      </c>
      <c r="S13" s="7" t="str">
        <f t="shared" si="1"/>
        <v>NO</v>
      </c>
    </row>
    <row r="14" spans="1:21" x14ac:dyDescent="0.25">
      <c r="A14" s="5">
        <v>43040</v>
      </c>
      <c r="B14" s="6" t="s">
        <v>28</v>
      </c>
      <c r="C14" s="7">
        <v>6</v>
      </c>
      <c r="D14" s="7" t="s">
        <v>6</v>
      </c>
      <c r="E14" s="7"/>
      <c r="F14" s="7"/>
      <c r="G14" s="7"/>
      <c r="H14" s="7"/>
      <c r="I14" s="7"/>
      <c r="J14" s="7"/>
      <c r="K14" s="7"/>
      <c r="L14" s="7"/>
      <c r="M14" s="7"/>
      <c r="N14" s="7"/>
      <c r="O14" s="7"/>
      <c r="P14" s="7"/>
      <c r="Q14" s="7"/>
      <c r="R14" s="7">
        <f t="shared" si="0"/>
        <v>0</v>
      </c>
      <c r="S14" s="7" t="str">
        <f t="shared" si="1"/>
        <v>YES</v>
      </c>
    </row>
    <row r="15" spans="1:21" x14ac:dyDescent="0.25">
      <c r="A15" s="5">
        <v>43040</v>
      </c>
      <c r="B15" s="6" t="s">
        <v>28</v>
      </c>
      <c r="C15" s="7">
        <v>7</v>
      </c>
      <c r="D15" s="7" t="s">
        <v>6</v>
      </c>
      <c r="E15" s="7"/>
      <c r="F15" s="7"/>
      <c r="G15" s="7"/>
      <c r="H15" s="7"/>
      <c r="I15" s="7"/>
      <c r="J15" s="7"/>
      <c r="K15" s="7"/>
      <c r="L15" s="7"/>
      <c r="M15" s="7"/>
      <c r="N15" s="7"/>
      <c r="O15" s="7"/>
      <c r="P15" s="7"/>
      <c r="Q15" s="7"/>
      <c r="R15" s="7">
        <f t="shared" si="0"/>
        <v>0</v>
      </c>
      <c r="S15" s="7" t="str">
        <f t="shared" si="1"/>
        <v>YES</v>
      </c>
    </row>
    <row r="16" spans="1:21" x14ac:dyDescent="0.25">
      <c r="A16" s="5">
        <v>43040</v>
      </c>
      <c r="B16" s="6" t="s">
        <v>28</v>
      </c>
      <c r="C16" s="7">
        <v>8</v>
      </c>
      <c r="D16" s="7" t="s">
        <v>6</v>
      </c>
      <c r="E16" s="7"/>
      <c r="F16" s="7"/>
      <c r="G16" s="7"/>
      <c r="H16" s="7"/>
      <c r="I16" s="7"/>
      <c r="J16" s="7">
        <v>1</v>
      </c>
      <c r="K16" s="7"/>
      <c r="L16" s="7"/>
      <c r="M16" s="7"/>
      <c r="N16" s="7"/>
      <c r="O16" s="7"/>
      <c r="P16" s="7"/>
      <c r="Q16" s="7"/>
      <c r="R16" s="7">
        <f t="shared" si="0"/>
        <v>1</v>
      </c>
      <c r="S16" s="7" t="str">
        <f t="shared" si="1"/>
        <v>NO</v>
      </c>
    </row>
    <row r="17" spans="1:19" x14ac:dyDescent="0.25">
      <c r="A17" s="5">
        <v>43040</v>
      </c>
      <c r="B17" s="6" t="s">
        <v>28</v>
      </c>
      <c r="C17" s="7">
        <v>9</v>
      </c>
      <c r="D17" s="7" t="s">
        <v>6</v>
      </c>
      <c r="E17" s="7"/>
      <c r="F17" s="7"/>
      <c r="G17" s="7"/>
      <c r="H17" s="7"/>
      <c r="I17" s="7"/>
      <c r="J17" s="7"/>
      <c r="K17" s="7"/>
      <c r="L17" s="7"/>
      <c r="M17" s="7"/>
      <c r="N17" s="7"/>
      <c r="O17" s="7"/>
      <c r="P17" s="7"/>
      <c r="Q17" s="7"/>
      <c r="R17" s="7">
        <f t="shared" si="0"/>
        <v>0</v>
      </c>
      <c r="S17" s="7" t="str">
        <f t="shared" si="1"/>
        <v>YES</v>
      </c>
    </row>
    <row r="18" spans="1:19" x14ac:dyDescent="0.25">
      <c r="A18" s="5">
        <v>43040</v>
      </c>
      <c r="B18" s="6" t="s">
        <v>28</v>
      </c>
      <c r="C18" s="7">
        <v>10</v>
      </c>
      <c r="D18" s="7" t="s">
        <v>6</v>
      </c>
      <c r="E18" s="7"/>
      <c r="F18" s="7"/>
      <c r="G18" s="7">
        <v>1</v>
      </c>
      <c r="H18" s="7"/>
      <c r="I18" s="7"/>
      <c r="J18" s="7"/>
      <c r="K18" s="7"/>
      <c r="L18" s="7"/>
      <c r="M18" s="7"/>
      <c r="N18" s="7">
        <v>1</v>
      </c>
      <c r="O18" s="7"/>
      <c r="P18" s="7"/>
      <c r="Q18" s="7"/>
      <c r="R18" s="7">
        <f t="shared" si="0"/>
        <v>2</v>
      </c>
      <c r="S18" s="7" t="str">
        <f t="shared" si="1"/>
        <v>NO</v>
      </c>
    </row>
    <row r="19" spans="1:19" x14ac:dyDescent="0.25">
      <c r="A19" s="5">
        <v>43040</v>
      </c>
      <c r="B19" s="6" t="s">
        <v>28</v>
      </c>
      <c r="C19" s="7">
        <v>11</v>
      </c>
      <c r="D19" s="7" t="s">
        <v>6</v>
      </c>
      <c r="E19" s="7"/>
      <c r="F19" s="7"/>
      <c r="G19" s="7"/>
      <c r="H19" s="7"/>
      <c r="I19" s="7"/>
      <c r="J19" s="7"/>
      <c r="K19" s="7"/>
      <c r="L19" s="7"/>
      <c r="M19" s="7"/>
      <c r="N19" s="7"/>
      <c r="O19" s="7"/>
      <c r="P19" s="7"/>
      <c r="Q19" s="7"/>
      <c r="R19" s="7">
        <f t="shared" si="0"/>
        <v>0</v>
      </c>
      <c r="S19" s="7" t="str">
        <f t="shared" si="1"/>
        <v>YES</v>
      </c>
    </row>
    <row r="20" spans="1:19" x14ac:dyDescent="0.25">
      <c r="A20" s="5">
        <v>43040</v>
      </c>
      <c r="B20" s="6" t="s">
        <v>28</v>
      </c>
      <c r="C20" s="7">
        <v>12</v>
      </c>
      <c r="D20" s="7" t="s">
        <v>6</v>
      </c>
      <c r="E20" s="7"/>
      <c r="F20" s="7"/>
      <c r="G20" s="7"/>
      <c r="H20" s="7"/>
      <c r="I20" s="7"/>
      <c r="J20" s="7"/>
      <c r="K20" s="7"/>
      <c r="L20" s="7"/>
      <c r="M20" s="7"/>
      <c r="N20" s="7">
        <v>1</v>
      </c>
      <c r="O20" s="7">
        <v>1</v>
      </c>
      <c r="P20" s="7">
        <v>1</v>
      </c>
      <c r="Q20" s="7"/>
      <c r="R20" s="7">
        <f t="shared" si="0"/>
        <v>3</v>
      </c>
      <c r="S20" s="7" t="str">
        <f t="shared" si="1"/>
        <v>NO</v>
      </c>
    </row>
    <row r="21" spans="1:19" x14ac:dyDescent="0.25">
      <c r="A21" s="5">
        <v>43040</v>
      </c>
      <c r="B21" s="6" t="s">
        <v>28</v>
      </c>
      <c r="C21" s="7">
        <v>13</v>
      </c>
      <c r="D21" s="7" t="s">
        <v>6</v>
      </c>
      <c r="E21" s="7"/>
      <c r="F21" s="7"/>
      <c r="G21" s="7"/>
      <c r="H21" s="7"/>
      <c r="I21" s="7"/>
      <c r="J21" s="7"/>
      <c r="K21" s="7"/>
      <c r="L21" s="7"/>
      <c r="M21" s="7"/>
      <c r="N21" s="7"/>
      <c r="O21" s="7"/>
      <c r="P21" s="7"/>
      <c r="Q21" s="7"/>
      <c r="R21" s="7">
        <f t="shared" si="0"/>
        <v>0</v>
      </c>
      <c r="S21" s="7" t="str">
        <f t="shared" si="1"/>
        <v>YES</v>
      </c>
    </row>
    <row r="22" spans="1:19" x14ac:dyDescent="0.25">
      <c r="A22" s="5">
        <v>43040</v>
      </c>
      <c r="B22" s="6" t="s">
        <v>28</v>
      </c>
      <c r="C22" s="7">
        <v>14</v>
      </c>
      <c r="D22" s="7" t="s">
        <v>6</v>
      </c>
      <c r="E22" s="7"/>
      <c r="F22" s="7"/>
      <c r="G22" s="7"/>
      <c r="H22" s="7">
        <v>1</v>
      </c>
      <c r="I22" s="7"/>
      <c r="J22" s="7"/>
      <c r="K22" s="7"/>
      <c r="L22" s="7"/>
      <c r="M22" s="7"/>
      <c r="N22" s="7"/>
      <c r="O22" s="7"/>
      <c r="P22" s="7"/>
      <c r="Q22" s="7"/>
      <c r="R22" s="7">
        <f t="shared" si="0"/>
        <v>1</v>
      </c>
      <c r="S22" s="7" t="str">
        <f t="shared" si="1"/>
        <v>NO</v>
      </c>
    </row>
    <row r="23" spans="1:19" x14ac:dyDescent="0.25">
      <c r="A23" s="5">
        <v>43040</v>
      </c>
      <c r="B23" s="6" t="s">
        <v>28</v>
      </c>
      <c r="C23" s="7">
        <v>15</v>
      </c>
      <c r="D23" s="7" t="s">
        <v>6</v>
      </c>
      <c r="E23" s="7"/>
      <c r="F23" s="7"/>
      <c r="G23" s="7"/>
      <c r="H23" s="7"/>
      <c r="I23" s="7"/>
      <c r="J23" s="7"/>
      <c r="K23" s="7"/>
      <c r="L23" s="7"/>
      <c r="M23" s="7"/>
      <c r="N23" s="7"/>
      <c r="O23" s="7"/>
      <c r="P23" s="7"/>
      <c r="Q23" s="7"/>
      <c r="R23" s="7">
        <f t="shared" si="0"/>
        <v>0</v>
      </c>
      <c r="S23" s="7" t="str">
        <f t="shared" si="1"/>
        <v>YES</v>
      </c>
    </row>
    <row r="24" spans="1:19" x14ac:dyDescent="0.25">
      <c r="A24" s="5">
        <v>43040</v>
      </c>
      <c r="B24" s="6" t="s">
        <v>28</v>
      </c>
      <c r="C24" s="7">
        <v>16</v>
      </c>
      <c r="D24" s="7" t="s">
        <v>6</v>
      </c>
      <c r="E24" s="7"/>
      <c r="F24" s="7"/>
      <c r="G24" s="7"/>
      <c r="H24" s="7"/>
      <c r="I24" s="7"/>
      <c r="J24" s="7"/>
      <c r="K24" s="7"/>
      <c r="L24" s="7"/>
      <c r="M24" s="7"/>
      <c r="N24" s="7"/>
      <c r="O24" s="7"/>
      <c r="P24" s="7"/>
      <c r="Q24" s="7"/>
      <c r="R24" s="7">
        <f t="shared" si="0"/>
        <v>0</v>
      </c>
      <c r="S24" s="7" t="str">
        <f t="shared" si="1"/>
        <v>YES</v>
      </c>
    </row>
    <row r="25" spans="1:19" x14ac:dyDescent="0.25">
      <c r="A25" s="5">
        <v>43040</v>
      </c>
      <c r="B25" s="6" t="s">
        <v>28</v>
      </c>
      <c r="C25" s="7">
        <v>17</v>
      </c>
      <c r="D25" s="7" t="s">
        <v>6</v>
      </c>
      <c r="E25" s="7">
        <v>1</v>
      </c>
      <c r="F25" s="7"/>
      <c r="G25" s="7">
        <v>1</v>
      </c>
      <c r="H25" s="7"/>
      <c r="I25" s="7"/>
      <c r="J25" s="7"/>
      <c r="K25" s="7"/>
      <c r="L25" s="7"/>
      <c r="M25" s="7"/>
      <c r="N25" s="7"/>
      <c r="O25" s="7"/>
      <c r="P25" s="7"/>
      <c r="Q25" s="7"/>
      <c r="R25" s="7">
        <f t="shared" si="0"/>
        <v>2</v>
      </c>
      <c r="S25" s="7" t="str">
        <f t="shared" si="1"/>
        <v>NO</v>
      </c>
    </row>
    <row r="26" spans="1:19" x14ac:dyDescent="0.25">
      <c r="A26" s="5">
        <v>43040</v>
      </c>
      <c r="B26" s="6" t="s">
        <v>28</v>
      </c>
      <c r="C26" s="7">
        <v>18</v>
      </c>
      <c r="D26" s="7" t="s">
        <v>6</v>
      </c>
      <c r="E26" s="7"/>
      <c r="F26" s="7"/>
      <c r="G26" s="7"/>
      <c r="H26" s="7"/>
      <c r="I26" s="7"/>
      <c r="J26" s="7"/>
      <c r="K26" s="7"/>
      <c r="L26" s="7"/>
      <c r="M26" s="7"/>
      <c r="N26" s="7"/>
      <c r="O26" s="7"/>
      <c r="P26" s="7"/>
      <c r="Q26" s="7"/>
      <c r="R26" s="7">
        <f t="shared" si="0"/>
        <v>0</v>
      </c>
      <c r="S26" s="7" t="str">
        <f t="shared" si="1"/>
        <v>YES</v>
      </c>
    </row>
    <row r="27" spans="1:19" x14ac:dyDescent="0.25">
      <c r="A27" s="5">
        <v>43040</v>
      </c>
      <c r="B27" s="6" t="s">
        <v>28</v>
      </c>
      <c r="C27" s="7">
        <v>19</v>
      </c>
      <c r="D27" s="7" t="s">
        <v>6</v>
      </c>
      <c r="E27" s="7"/>
      <c r="F27" s="7"/>
      <c r="G27" s="7"/>
      <c r="H27" s="7"/>
      <c r="I27" s="7"/>
      <c r="J27" s="7"/>
      <c r="K27" s="7"/>
      <c r="L27" s="7"/>
      <c r="M27" s="7"/>
      <c r="N27" s="7"/>
      <c r="O27" s="7"/>
      <c r="P27" s="7"/>
      <c r="Q27" s="7"/>
      <c r="R27" s="7">
        <f t="shared" si="0"/>
        <v>0</v>
      </c>
      <c r="S27" s="7" t="str">
        <f t="shared" si="1"/>
        <v>YES</v>
      </c>
    </row>
    <row r="28" spans="1:19" x14ac:dyDescent="0.25">
      <c r="A28" s="5">
        <v>43040</v>
      </c>
      <c r="B28" s="6" t="s">
        <v>28</v>
      </c>
      <c r="C28" s="7">
        <v>20</v>
      </c>
      <c r="D28" s="7" t="s">
        <v>6</v>
      </c>
      <c r="E28" s="7"/>
      <c r="F28" s="7"/>
      <c r="G28" s="7">
        <v>1</v>
      </c>
      <c r="H28" s="7"/>
      <c r="I28" s="7"/>
      <c r="J28" s="7"/>
      <c r="K28" s="7"/>
      <c r="L28" s="7">
        <v>1</v>
      </c>
      <c r="M28" s="7"/>
      <c r="N28" s="7"/>
      <c r="O28" s="7"/>
      <c r="P28" s="7"/>
      <c r="Q28" s="7"/>
      <c r="R28" s="7">
        <f t="shared" si="0"/>
        <v>2</v>
      </c>
      <c r="S28" s="7" t="str">
        <f t="shared" si="1"/>
        <v>NO</v>
      </c>
    </row>
    <row r="29" spans="1:19" x14ac:dyDescent="0.25">
      <c r="A29" s="5">
        <v>43041</v>
      </c>
      <c r="B29" s="6" t="s">
        <v>28</v>
      </c>
      <c r="C29" s="7">
        <v>1</v>
      </c>
      <c r="D29" s="7" t="s">
        <v>7</v>
      </c>
      <c r="E29" s="7"/>
      <c r="F29" s="7"/>
      <c r="G29" s="7"/>
      <c r="H29" s="7"/>
      <c r="I29" s="7"/>
      <c r="J29" s="7"/>
      <c r="K29" s="7"/>
      <c r="L29" s="7"/>
      <c r="M29" s="7"/>
      <c r="N29" s="7"/>
      <c r="O29" s="7"/>
      <c r="P29" s="7"/>
      <c r="Q29" s="7"/>
      <c r="R29" s="7">
        <f t="shared" si="0"/>
        <v>0</v>
      </c>
      <c r="S29" s="7" t="str">
        <f t="shared" si="1"/>
        <v>YES</v>
      </c>
    </row>
    <row r="30" spans="1:19" x14ac:dyDescent="0.25">
      <c r="A30" s="5">
        <v>43041</v>
      </c>
      <c r="B30" s="6" t="s">
        <v>28</v>
      </c>
      <c r="C30" s="7">
        <v>2</v>
      </c>
      <c r="D30" s="7" t="s">
        <v>7</v>
      </c>
      <c r="E30" s="7"/>
      <c r="F30" s="7"/>
      <c r="G30" s="7"/>
      <c r="H30" s="7"/>
      <c r="I30" s="7"/>
      <c r="J30" s="7"/>
      <c r="K30" s="7"/>
      <c r="L30" s="7"/>
      <c r="M30" s="7"/>
      <c r="N30" s="7"/>
      <c r="O30" s="7"/>
      <c r="P30" s="7"/>
      <c r="Q30" s="7"/>
      <c r="R30" s="7">
        <f t="shared" si="0"/>
        <v>0</v>
      </c>
      <c r="S30" s="7" t="str">
        <f t="shared" si="1"/>
        <v>YES</v>
      </c>
    </row>
    <row r="31" spans="1:19" x14ac:dyDescent="0.25">
      <c r="A31" s="5">
        <v>43041</v>
      </c>
      <c r="B31" s="6" t="s">
        <v>28</v>
      </c>
      <c r="C31" s="7">
        <v>3</v>
      </c>
      <c r="D31" s="7" t="s">
        <v>7</v>
      </c>
      <c r="E31" s="7"/>
      <c r="F31" s="7"/>
      <c r="G31" s="7">
        <v>1</v>
      </c>
      <c r="H31" s="7"/>
      <c r="I31" s="7">
        <v>1</v>
      </c>
      <c r="J31" s="7"/>
      <c r="K31" s="7"/>
      <c r="L31" s="7"/>
      <c r="M31" s="7"/>
      <c r="N31" s="7"/>
      <c r="O31" s="7"/>
      <c r="P31" s="7"/>
      <c r="Q31" s="7"/>
      <c r="R31" s="7">
        <f t="shared" si="0"/>
        <v>2</v>
      </c>
      <c r="S31" s="7" t="str">
        <f t="shared" si="1"/>
        <v>NO</v>
      </c>
    </row>
    <row r="32" spans="1:19" x14ac:dyDescent="0.25">
      <c r="A32" s="5">
        <v>43041</v>
      </c>
      <c r="B32" s="6" t="s">
        <v>28</v>
      </c>
      <c r="C32" s="7">
        <v>4</v>
      </c>
      <c r="D32" s="7" t="s">
        <v>7</v>
      </c>
      <c r="E32" s="7"/>
      <c r="F32" s="7"/>
      <c r="G32" s="7"/>
      <c r="H32" s="7"/>
      <c r="I32" s="7"/>
      <c r="J32" s="7"/>
      <c r="K32" s="7"/>
      <c r="L32" s="7"/>
      <c r="M32" s="7"/>
      <c r="N32" s="7"/>
      <c r="O32" s="7"/>
      <c r="P32" s="7"/>
      <c r="Q32" s="7"/>
      <c r="R32" s="7">
        <f t="shared" si="0"/>
        <v>0</v>
      </c>
      <c r="S32" s="7" t="str">
        <f t="shared" si="1"/>
        <v>YES</v>
      </c>
    </row>
    <row r="33" spans="1:19" x14ac:dyDescent="0.25">
      <c r="A33" s="5">
        <v>43041</v>
      </c>
      <c r="B33" s="6" t="s">
        <v>28</v>
      </c>
      <c r="C33" s="7">
        <v>5</v>
      </c>
      <c r="D33" s="7" t="s">
        <v>7</v>
      </c>
      <c r="E33" s="7"/>
      <c r="F33" s="7"/>
      <c r="G33" s="7"/>
      <c r="H33" s="7"/>
      <c r="I33" s="7"/>
      <c r="J33" s="7"/>
      <c r="K33" s="7"/>
      <c r="L33" s="7"/>
      <c r="M33" s="7"/>
      <c r="N33" s="7"/>
      <c r="O33" s="7"/>
      <c r="P33" s="7"/>
      <c r="Q33" s="7"/>
      <c r="R33" s="7">
        <f t="shared" si="0"/>
        <v>0</v>
      </c>
      <c r="S33" s="7" t="str">
        <f t="shared" si="1"/>
        <v>YES</v>
      </c>
    </row>
    <row r="34" spans="1:19" x14ac:dyDescent="0.25">
      <c r="A34" s="5">
        <v>43041</v>
      </c>
      <c r="B34" s="6" t="s">
        <v>28</v>
      </c>
      <c r="C34" s="7">
        <v>6</v>
      </c>
      <c r="D34" s="7" t="s">
        <v>7</v>
      </c>
      <c r="E34" s="7"/>
      <c r="F34" s="7"/>
      <c r="G34" s="7"/>
      <c r="H34" s="7"/>
      <c r="I34" s="7"/>
      <c r="J34" s="7"/>
      <c r="K34" s="7"/>
      <c r="L34" s="7"/>
      <c r="M34" s="7"/>
      <c r="N34" s="7"/>
      <c r="O34" s="7"/>
      <c r="P34" s="7"/>
      <c r="Q34" s="7"/>
      <c r="R34" s="7">
        <f t="shared" si="0"/>
        <v>0</v>
      </c>
      <c r="S34" s="7" t="str">
        <f t="shared" si="1"/>
        <v>YES</v>
      </c>
    </row>
    <row r="35" spans="1:19" x14ac:dyDescent="0.25">
      <c r="A35" s="5">
        <v>43041</v>
      </c>
      <c r="B35" s="6" t="s">
        <v>28</v>
      </c>
      <c r="C35" s="7">
        <v>7</v>
      </c>
      <c r="D35" s="7" t="s">
        <v>7</v>
      </c>
      <c r="E35" s="7"/>
      <c r="F35" s="7"/>
      <c r="G35" s="7">
        <v>1</v>
      </c>
      <c r="H35" s="7"/>
      <c r="I35" s="7"/>
      <c r="J35" s="7"/>
      <c r="K35" s="7"/>
      <c r="L35" s="7"/>
      <c r="M35" s="7"/>
      <c r="N35" s="7">
        <v>1</v>
      </c>
      <c r="O35" s="7">
        <v>1</v>
      </c>
      <c r="P35" s="7"/>
      <c r="Q35" s="7"/>
      <c r="R35" s="7">
        <f t="shared" si="0"/>
        <v>3</v>
      </c>
      <c r="S35" s="7" t="str">
        <f t="shared" si="1"/>
        <v>NO</v>
      </c>
    </row>
    <row r="36" spans="1:19" x14ac:dyDescent="0.25">
      <c r="A36" s="5">
        <v>43041</v>
      </c>
      <c r="B36" s="6" t="s">
        <v>28</v>
      </c>
      <c r="C36" s="7">
        <v>8</v>
      </c>
      <c r="D36" s="7" t="s">
        <v>7</v>
      </c>
      <c r="E36" s="7"/>
      <c r="F36" s="7"/>
      <c r="G36" s="7"/>
      <c r="H36" s="7"/>
      <c r="I36" s="7"/>
      <c r="J36" s="7"/>
      <c r="K36" s="7"/>
      <c r="L36" s="7"/>
      <c r="M36" s="7"/>
      <c r="N36" s="7"/>
      <c r="O36" s="7"/>
      <c r="P36" s="7"/>
      <c r="Q36" s="7"/>
      <c r="R36" s="7">
        <f t="shared" si="0"/>
        <v>0</v>
      </c>
      <c r="S36" s="7" t="str">
        <f t="shared" si="1"/>
        <v>YES</v>
      </c>
    </row>
    <row r="37" spans="1:19" x14ac:dyDescent="0.25">
      <c r="A37" s="5">
        <v>43041</v>
      </c>
      <c r="B37" s="6" t="s">
        <v>28</v>
      </c>
      <c r="C37" s="7">
        <v>9</v>
      </c>
      <c r="D37" s="7" t="s">
        <v>7</v>
      </c>
      <c r="E37" s="7"/>
      <c r="F37" s="7"/>
      <c r="G37" s="7">
        <v>1</v>
      </c>
      <c r="H37" s="7"/>
      <c r="I37" s="7"/>
      <c r="J37" s="7"/>
      <c r="K37" s="7"/>
      <c r="L37" s="7"/>
      <c r="M37" s="7"/>
      <c r="N37" s="7"/>
      <c r="O37" s="7"/>
      <c r="P37" s="7"/>
      <c r="Q37" s="7"/>
      <c r="R37" s="7">
        <f t="shared" si="0"/>
        <v>1</v>
      </c>
      <c r="S37" s="7" t="str">
        <f t="shared" si="1"/>
        <v>NO</v>
      </c>
    </row>
    <row r="38" spans="1:19" x14ac:dyDescent="0.25">
      <c r="A38" s="5">
        <v>43041</v>
      </c>
      <c r="B38" s="6" t="s">
        <v>28</v>
      </c>
      <c r="C38" s="7">
        <v>10</v>
      </c>
      <c r="D38" s="7" t="s">
        <v>7</v>
      </c>
      <c r="E38" s="7"/>
      <c r="F38" s="7"/>
      <c r="G38" s="7"/>
      <c r="H38" s="7"/>
      <c r="I38" s="7"/>
      <c r="J38" s="7"/>
      <c r="K38" s="7"/>
      <c r="L38" s="7"/>
      <c r="M38" s="7"/>
      <c r="N38" s="7"/>
      <c r="O38" s="7"/>
      <c r="P38" s="7"/>
      <c r="Q38" s="7"/>
      <c r="R38" s="7">
        <f t="shared" si="0"/>
        <v>0</v>
      </c>
      <c r="S38" s="7" t="str">
        <f t="shared" si="1"/>
        <v>YES</v>
      </c>
    </row>
    <row r="39" spans="1:19" x14ac:dyDescent="0.25">
      <c r="A39" s="5">
        <v>43041</v>
      </c>
      <c r="B39" s="6" t="s">
        <v>28</v>
      </c>
      <c r="C39" s="7">
        <v>11</v>
      </c>
      <c r="D39" s="7" t="s">
        <v>7</v>
      </c>
      <c r="E39" s="7"/>
      <c r="F39" s="7"/>
      <c r="G39" s="7"/>
      <c r="H39" s="7"/>
      <c r="I39" s="7"/>
      <c r="J39" s="7"/>
      <c r="K39" s="7"/>
      <c r="L39" s="7">
        <v>1</v>
      </c>
      <c r="M39" s="7"/>
      <c r="N39" s="7"/>
      <c r="O39" s="7"/>
      <c r="P39" s="7"/>
      <c r="Q39" s="7"/>
      <c r="R39" s="7">
        <f t="shared" si="0"/>
        <v>1</v>
      </c>
      <c r="S39" s="7" t="str">
        <f t="shared" si="1"/>
        <v>NO</v>
      </c>
    </row>
    <row r="40" spans="1:19" x14ac:dyDescent="0.25">
      <c r="A40" s="5">
        <v>43041</v>
      </c>
      <c r="B40" s="6" t="s">
        <v>28</v>
      </c>
      <c r="C40" s="7">
        <v>12</v>
      </c>
      <c r="D40" s="7" t="s">
        <v>7</v>
      </c>
      <c r="E40" s="7"/>
      <c r="F40" s="7"/>
      <c r="G40" s="7"/>
      <c r="H40" s="7"/>
      <c r="I40" s="7"/>
      <c r="J40" s="7"/>
      <c r="K40" s="7"/>
      <c r="L40" s="7"/>
      <c r="M40" s="7"/>
      <c r="N40" s="7"/>
      <c r="O40" s="7"/>
      <c r="P40" s="7"/>
      <c r="Q40" s="7"/>
      <c r="R40" s="7">
        <f t="shared" si="0"/>
        <v>0</v>
      </c>
      <c r="S40" s="7" t="str">
        <f t="shared" si="1"/>
        <v>YES</v>
      </c>
    </row>
    <row r="41" spans="1:19" x14ac:dyDescent="0.25">
      <c r="A41" s="5">
        <v>43041</v>
      </c>
      <c r="B41" s="6" t="s">
        <v>28</v>
      </c>
      <c r="C41" s="7">
        <v>13</v>
      </c>
      <c r="D41" s="7" t="s">
        <v>7</v>
      </c>
      <c r="E41" s="7"/>
      <c r="F41" s="7">
        <v>1</v>
      </c>
      <c r="G41" s="7"/>
      <c r="H41" s="7"/>
      <c r="I41" s="7"/>
      <c r="J41" s="7"/>
      <c r="K41" s="7"/>
      <c r="L41" s="7"/>
      <c r="M41" s="7"/>
      <c r="N41" s="7"/>
      <c r="O41" s="7"/>
      <c r="P41" s="7"/>
      <c r="Q41" s="7"/>
      <c r="R41" s="7">
        <f t="shared" si="0"/>
        <v>1</v>
      </c>
      <c r="S41" s="7" t="str">
        <f t="shared" si="1"/>
        <v>NO</v>
      </c>
    </row>
    <row r="42" spans="1:19" x14ac:dyDescent="0.25">
      <c r="A42" s="5">
        <v>43041</v>
      </c>
      <c r="B42" s="6" t="s">
        <v>28</v>
      </c>
      <c r="C42" s="7">
        <v>14</v>
      </c>
      <c r="D42" s="7" t="s">
        <v>7</v>
      </c>
      <c r="E42" s="7"/>
      <c r="F42" s="7"/>
      <c r="G42" s="7"/>
      <c r="H42" s="7"/>
      <c r="I42" s="7"/>
      <c r="J42" s="7"/>
      <c r="K42" s="7"/>
      <c r="L42" s="7"/>
      <c r="M42" s="7"/>
      <c r="N42" s="7"/>
      <c r="O42" s="7"/>
      <c r="P42" s="7"/>
      <c r="Q42" s="7"/>
      <c r="R42" s="7">
        <f t="shared" si="0"/>
        <v>0</v>
      </c>
      <c r="S42" s="7" t="str">
        <f t="shared" si="1"/>
        <v>YES</v>
      </c>
    </row>
    <row r="43" spans="1:19" x14ac:dyDescent="0.25">
      <c r="A43" s="5">
        <v>43041</v>
      </c>
      <c r="B43" s="6" t="s">
        <v>28</v>
      </c>
      <c r="C43" s="7">
        <v>15</v>
      </c>
      <c r="D43" s="7" t="s">
        <v>7</v>
      </c>
      <c r="E43" s="7"/>
      <c r="F43" s="7"/>
      <c r="G43" s="7"/>
      <c r="H43" s="7"/>
      <c r="I43" s="7"/>
      <c r="J43" s="7"/>
      <c r="K43" s="7"/>
      <c r="L43" s="7"/>
      <c r="M43" s="7"/>
      <c r="N43" s="7"/>
      <c r="O43" s="7"/>
      <c r="P43" s="7"/>
      <c r="Q43" s="7"/>
      <c r="R43" s="7">
        <f t="shared" si="0"/>
        <v>0</v>
      </c>
      <c r="S43" s="7" t="str">
        <f t="shared" si="1"/>
        <v>YES</v>
      </c>
    </row>
    <row r="44" spans="1:19" x14ac:dyDescent="0.25">
      <c r="A44" s="5">
        <v>43041</v>
      </c>
      <c r="B44" s="6" t="s">
        <v>28</v>
      </c>
      <c r="C44" s="7">
        <v>16</v>
      </c>
      <c r="D44" s="7" t="s">
        <v>7</v>
      </c>
      <c r="E44" s="7"/>
      <c r="F44" s="7"/>
      <c r="G44" s="7"/>
      <c r="H44" s="7"/>
      <c r="I44" s="7"/>
      <c r="J44" s="7"/>
      <c r="K44" s="7"/>
      <c r="L44" s="7"/>
      <c r="M44" s="7"/>
      <c r="N44" s="7"/>
      <c r="O44" s="7"/>
      <c r="P44" s="7"/>
      <c r="Q44" s="7"/>
      <c r="R44" s="7">
        <f t="shared" si="0"/>
        <v>0</v>
      </c>
      <c r="S44" s="7" t="str">
        <f t="shared" si="1"/>
        <v>YES</v>
      </c>
    </row>
    <row r="45" spans="1:19" x14ac:dyDescent="0.25">
      <c r="A45" s="5">
        <v>43041</v>
      </c>
      <c r="B45" s="6" t="s">
        <v>28</v>
      </c>
      <c r="C45" s="7">
        <v>17</v>
      </c>
      <c r="D45" s="7" t="s">
        <v>7</v>
      </c>
      <c r="E45" s="7">
        <v>1</v>
      </c>
      <c r="F45" s="7"/>
      <c r="G45" s="7">
        <v>1</v>
      </c>
      <c r="H45" s="7"/>
      <c r="I45" s="7"/>
      <c r="J45" s="7"/>
      <c r="K45" s="7"/>
      <c r="L45" s="7"/>
      <c r="M45" s="7"/>
      <c r="N45" s="7"/>
      <c r="O45" s="7"/>
      <c r="P45" s="7"/>
      <c r="Q45" s="7"/>
      <c r="R45" s="7">
        <f t="shared" si="0"/>
        <v>2</v>
      </c>
      <c r="S45" s="7" t="str">
        <f t="shared" si="1"/>
        <v>NO</v>
      </c>
    </row>
    <row r="46" spans="1:19" x14ac:dyDescent="0.25">
      <c r="A46" s="5">
        <v>43041</v>
      </c>
      <c r="B46" s="6" t="s">
        <v>28</v>
      </c>
      <c r="C46" s="7">
        <v>18</v>
      </c>
      <c r="D46" s="7" t="s">
        <v>7</v>
      </c>
      <c r="E46" s="7"/>
      <c r="F46" s="7"/>
      <c r="G46" s="7"/>
      <c r="H46" s="7"/>
      <c r="I46" s="7"/>
      <c r="J46" s="7"/>
      <c r="K46" s="7"/>
      <c r="L46" s="7"/>
      <c r="M46" s="7"/>
      <c r="N46" s="7">
        <v>1</v>
      </c>
      <c r="O46" s="7"/>
      <c r="P46" s="7"/>
      <c r="Q46" s="7"/>
      <c r="R46" s="7">
        <f t="shared" si="0"/>
        <v>1</v>
      </c>
      <c r="S46" s="7" t="str">
        <f t="shared" si="1"/>
        <v>NO</v>
      </c>
    </row>
    <row r="47" spans="1:19" ht="20.25" customHeight="1" x14ac:dyDescent="0.25">
      <c r="A47" s="23" t="s">
        <v>26</v>
      </c>
      <c r="B47" s="23"/>
      <c r="C47" s="23"/>
      <c r="D47" s="23"/>
      <c r="E47" s="14">
        <f t="shared" ref="E47:Q47" si="2">SUM(E9:E46)</f>
        <v>2</v>
      </c>
      <c r="F47" s="14">
        <f t="shared" si="2"/>
        <v>2</v>
      </c>
      <c r="G47" s="14">
        <f t="shared" si="2"/>
        <v>8</v>
      </c>
      <c r="H47" s="14">
        <f t="shared" si="2"/>
        <v>1</v>
      </c>
      <c r="I47" s="14">
        <f t="shared" si="2"/>
        <v>2</v>
      </c>
      <c r="J47" s="14">
        <f t="shared" si="2"/>
        <v>1</v>
      </c>
      <c r="K47" s="14">
        <f t="shared" si="2"/>
        <v>0</v>
      </c>
      <c r="L47" s="14">
        <f t="shared" si="2"/>
        <v>2</v>
      </c>
      <c r="M47" s="14">
        <f t="shared" si="2"/>
        <v>1</v>
      </c>
      <c r="N47" s="14">
        <f t="shared" si="2"/>
        <v>5</v>
      </c>
      <c r="O47" s="14">
        <f t="shared" si="2"/>
        <v>2</v>
      </c>
      <c r="P47" s="14">
        <f t="shared" si="2"/>
        <v>1</v>
      </c>
      <c r="Q47" s="14">
        <f t="shared" si="2"/>
        <v>0</v>
      </c>
      <c r="R47" s="24"/>
      <c r="S47" s="24"/>
    </row>
    <row r="48" spans="1:19" ht="16.5" customHeight="1" x14ac:dyDescent="0.25">
      <c r="A48" s="25" t="s">
        <v>29</v>
      </c>
      <c r="B48" s="25"/>
      <c r="C48" s="25"/>
      <c r="D48" s="25"/>
      <c r="E48" s="13">
        <f>E47/COUNT(C9:C46)*100</f>
        <v>5.2631578947368416</v>
      </c>
      <c r="F48" s="13">
        <f>F47/COUNT(C9:C46)*100</f>
        <v>5.2631578947368416</v>
      </c>
      <c r="G48" s="13">
        <f>G47/COUNT(C9:C46)*100</f>
        <v>21.052631578947366</v>
      </c>
      <c r="H48" s="13">
        <f>H47/COUNT(C9:C46)*100</f>
        <v>2.6315789473684208</v>
      </c>
      <c r="I48" s="13">
        <f>I47/COUNT(C9:C46)*100</f>
        <v>5.2631578947368416</v>
      </c>
      <c r="J48" s="13">
        <f>J47/COUNT(C9:C46)*100</f>
        <v>2.6315789473684208</v>
      </c>
      <c r="K48" s="13">
        <f>K47/COUNT(C9:C46)*100</f>
        <v>0</v>
      </c>
      <c r="L48" s="13">
        <f>L47/COUNT(C9:C46)*100</f>
        <v>5.2631578947368416</v>
      </c>
      <c r="M48" s="13">
        <f>M47/COUNT(C9:C46)*100</f>
        <v>2.6315789473684208</v>
      </c>
      <c r="N48" s="13">
        <f>N47/COUNT(C9:C46)*100</f>
        <v>13.157894736842104</v>
      </c>
      <c r="O48" s="13">
        <f>O47/COUNT(C9:C46)*100</f>
        <v>5.2631578947368416</v>
      </c>
      <c r="P48" s="13">
        <f>P47/COUNT(C9:C46)*100</f>
        <v>2.6315789473684208</v>
      </c>
      <c r="Q48" s="13">
        <f>Q47/COUNT(C9:C46)*100</f>
        <v>0</v>
      </c>
      <c r="R48" s="24"/>
      <c r="S48" s="24"/>
    </row>
    <row r="51" spans="1:19" ht="84.6" customHeight="1" x14ac:dyDescent="0.25">
      <c r="A51" s="45" t="s">
        <v>94</v>
      </c>
      <c r="B51" s="44"/>
      <c r="C51" s="44"/>
      <c r="D51" s="44"/>
      <c r="E51" s="44"/>
      <c r="F51" s="44"/>
      <c r="G51" s="44"/>
      <c r="H51" s="44"/>
      <c r="I51" s="44"/>
      <c r="J51" s="44"/>
      <c r="K51" s="44"/>
      <c r="L51" s="44"/>
      <c r="M51" s="44"/>
      <c r="N51" s="44"/>
      <c r="O51" s="44"/>
      <c r="P51" s="44"/>
      <c r="Q51" s="44"/>
      <c r="R51" s="44"/>
      <c r="S51" s="44"/>
    </row>
  </sheetData>
  <mergeCells count="13">
    <mergeCell ref="A51:S51"/>
    <mergeCell ref="A47:D47"/>
    <mergeCell ref="R47:S47"/>
    <mergeCell ref="A48:D48"/>
    <mergeCell ref="R48:S48"/>
    <mergeCell ref="A2:U2"/>
    <mergeCell ref="E7:Q7"/>
    <mergeCell ref="A7:D7"/>
    <mergeCell ref="R7:U7"/>
    <mergeCell ref="A3:U3"/>
    <mergeCell ref="A4:U4"/>
    <mergeCell ref="A5:U5"/>
    <mergeCell ref="A6:U6"/>
  </mergeCells>
  <conditionalFormatting sqref="S49:S50 S56:S520 S9:S46">
    <cfRule type="containsText" dxfId="9" priority="97" operator="containsText" text="NO">
      <formula>NOT(ISERROR(SEARCH("NO",S9)))</formula>
    </cfRule>
    <cfRule type="containsText" dxfId="8" priority="98" operator="containsText" text="YES">
      <formula>NOT(ISERROR(SEARCH("YES",S9)))</formula>
    </cfRule>
  </conditionalFormatting>
  <conditionalFormatting sqref="S55">
    <cfRule type="containsText" dxfId="7" priority="83" operator="containsText" text="NO">
      <formula>NOT(ISERROR(SEARCH("NO",S55)))</formula>
    </cfRule>
    <cfRule type="containsText" dxfId="6" priority="84" operator="containsText" text="YES">
      <formula>NOT(ISERROR(SEARCH("YES",S55)))</formula>
    </cfRule>
  </conditionalFormatting>
  <conditionalFormatting sqref="S54">
    <cfRule type="containsText" dxfId="5" priority="81" operator="containsText" text="NO">
      <formula>NOT(ISERROR(SEARCH("NO",S54)))</formula>
    </cfRule>
    <cfRule type="containsText" dxfId="4" priority="82" operator="containsText" text="YES">
      <formula>NOT(ISERROR(SEARCH("YES",S54)))</formula>
    </cfRule>
  </conditionalFormatting>
  <conditionalFormatting sqref="S52">
    <cfRule type="containsText" dxfId="3" priority="79" operator="containsText" text="NO">
      <formula>NOT(ISERROR(SEARCH("NO",S52)))</formula>
    </cfRule>
    <cfRule type="containsText" dxfId="2" priority="80" operator="containsText" text="YES">
      <formula>NOT(ISERROR(SEARCH("YES",S52)))</formula>
    </cfRule>
  </conditionalFormatting>
  <conditionalFormatting sqref="S53">
    <cfRule type="containsText" dxfId="1" priority="77" operator="containsText" text="NO">
      <formula>NOT(ISERROR(SEARCH("NO",S53)))</formula>
    </cfRule>
    <cfRule type="containsText" dxfId="0" priority="78" operator="containsText" text="YES">
      <formula>NOT(ISERROR(SEARCH("YES",S53)))</formula>
    </cfRule>
  </conditionalFormatting>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9"/>
  <sheetViews>
    <sheetView zoomScale="80" zoomScaleNormal="80" workbookViewId="0">
      <selection activeCell="A4" sqref="A4:J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22.33203125" style="1" customWidth="1"/>
    <col min="6" max="6" width="25.44140625" style="1" customWidth="1"/>
    <col min="7" max="8" width="25" style="1" customWidth="1"/>
    <col min="9" max="9" width="18.88671875" style="1" customWidth="1"/>
    <col min="10" max="10" width="17.44140625" style="1" customWidth="1"/>
    <col min="11" max="16384" width="9.109375" style="1"/>
  </cols>
  <sheetData>
    <row r="1" spans="1:10" ht="66.599999999999994" customHeight="1" x14ac:dyDescent="0.25"/>
    <row r="2" spans="1:10" ht="31.5" customHeight="1" x14ac:dyDescent="0.25">
      <c r="A2" s="26" t="s">
        <v>31</v>
      </c>
      <c r="B2" s="26"/>
      <c r="C2" s="26"/>
      <c r="D2" s="26"/>
      <c r="E2" s="26"/>
      <c r="F2" s="26"/>
      <c r="G2" s="26"/>
      <c r="H2" s="26"/>
      <c r="I2" s="26"/>
      <c r="J2" s="26"/>
    </row>
    <row r="3" spans="1:10" s="11" customFormat="1" ht="21.75" customHeight="1" x14ac:dyDescent="0.3">
      <c r="A3" s="29" t="s">
        <v>25</v>
      </c>
      <c r="B3" s="29"/>
      <c r="C3" s="29"/>
      <c r="D3" s="29"/>
      <c r="E3" s="29"/>
      <c r="F3" s="29"/>
      <c r="G3" s="29"/>
      <c r="H3" s="29"/>
      <c r="I3" s="29"/>
      <c r="J3" s="29"/>
    </row>
    <row r="4" spans="1:10" s="12" customFormat="1" ht="16.5" customHeight="1" x14ac:dyDescent="0.25">
      <c r="A4" s="30" t="s">
        <v>88</v>
      </c>
      <c r="B4" s="30"/>
      <c r="C4" s="30"/>
      <c r="D4" s="30"/>
      <c r="E4" s="30"/>
      <c r="F4" s="30"/>
      <c r="G4" s="30"/>
      <c r="H4" s="30"/>
      <c r="I4" s="30"/>
      <c r="J4" s="30"/>
    </row>
    <row r="5" spans="1:10" s="12" customFormat="1" ht="17.25" customHeight="1" x14ac:dyDescent="0.25">
      <c r="A5" s="46" t="s">
        <v>89</v>
      </c>
      <c r="B5" s="30"/>
      <c r="C5" s="30"/>
      <c r="D5" s="30"/>
      <c r="E5" s="30"/>
      <c r="F5" s="30"/>
      <c r="G5" s="30"/>
      <c r="H5" s="30"/>
      <c r="I5" s="30"/>
      <c r="J5" s="30"/>
    </row>
    <row r="6" spans="1:10" s="8" customFormat="1" ht="22.5" customHeight="1" x14ac:dyDescent="0.4">
      <c r="A6" s="31"/>
      <c r="B6" s="31"/>
      <c r="C6" s="31"/>
      <c r="D6" s="31"/>
      <c r="E6" s="31"/>
      <c r="F6" s="31"/>
      <c r="G6" s="31"/>
      <c r="H6" s="31"/>
      <c r="I6" s="31"/>
      <c r="J6" s="31"/>
    </row>
    <row r="7" spans="1:10" s="3" customFormat="1" ht="34.5" customHeight="1" x14ac:dyDescent="0.25">
      <c r="A7" s="28" t="s">
        <v>23</v>
      </c>
      <c r="B7" s="28"/>
      <c r="C7" s="28"/>
      <c r="D7" s="28"/>
      <c r="E7" s="27" t="s">
        <v>22</v>
      </c>
      <c r="F7" s="27"/>
      <c r="G7" s="27"/>
      <c r="H7" s="27"/>
      <c r="I7" s="27"/>
      <c r="J7" s="27"/>
    </row>
    <row r="8" spans="1:10" ht="55.5" customHeight="1" x14ac:dyDescent="0.25">
      <c r="A8" s="2" t="s">
        <v>0</v>
      </c>
      <c r="B8" s="2" t="s">
        <v>1</v>
      </c>
      <c r="C8" s="2" t="s">
        <v>2</v>
      </c>
      <c r="D8" s="2" t="s">
        <v>3</v>
      </c>
      <c r="E8" s="2" t="s">
        <v>32</v>
      </c>
      <c r="F8" s="2" t="s">
        <v>33</v>
      </c>
      <c r="G8" s="2" t="s">
        <v>92</v>
      </c>
      <c r="H8" s="2" t="s">
        <v>93</v>
      </c>
      <c r="I8" s="4" t="s">
        <v>34</v>
      </c>
      <c r="J8" s="2" t="s">
        <v>35</v>
      </c>
    </row>
    <row r="9" spans="1:10" x14ac:dyDescent="0.25">
      <c r="A9" s="5">
        <v>43040</v>
      </c>
      <c r="B9" s="6" t="s">
        <v>28</v>
      </c>
      <c r="C9" s="7">
        <v>1</v>
      </c>
      <c r="D9" s="7" t="s">
        <v>6</v>
      </c>
      <c r="E9" s="7">
        <v>4</v>
      </c>
      <c r="F9" s="7">
        <v>1</v>
      </c>
      <c r="G9" s="7">
        <v>3</v>
      </c>
      <c r="H9" s="15">
        <v>4</v>
      </c>
      <c r="I9" s="7">
        <v>3</v>
      </c>
      <c r="J9" s="7">
        <v>0</v>
      </c>
    </row>
    <row r="10" spans="1:10" x14ac:dyDescent="0.25">
      <c r="A10" s="5">
        <v>43040</v>
      </c>
      <c r="B10" s="6" t="s">
        <v>28</v>
      </c>
      <c r="C10" s="7">
        <v>2</v>
      </c>
      <c r="D10" s="7" t="s">
        <v>6</v>
      </c>
      <c r="E10" s="7">
        <v>4</v>
      </c>
      <c r="F10" s="7">
        <v>4</v>
      </c>
      <c r="G10" s="7">
        <v>4</v>
      </c>
      <c r="H10" s="15">
        <v>4</v>
      </c>
      <c r="I10" s="7">
        <v>0</v>
      </c>
      <c r="J10" s="7">
        <v>0</v>
      </c>
    </row>
    <row r="11" spans="1:10" x14ac:dyDescent="0.25">
      <c r="A11" s="5">
        <v>43040</v>
      </c>
      <c r="B11" s="6" t="s">
        <v>28</v>
      </c>
      <c r="C11" s="7">
        <v>3</v>
      </c>
      <c r="D11" s="7" t="s">
        <v>6</v>
      </c>
      <c r="E11" s="7">
        <v>3</v>
      </c>
      <c r="F11" s="7">
        <v>4</v>
      </c>
      <c r="G11" s="7">
        <v>3</v>
      </c>
      <c r="H11" s="15">
        <v>3</v>
      </c>
      <c r="I11" s="7">
        <v>0</v>
      </c>
      <c r="J11" s="7">
        <v>0</v>
      </c>
    </row>
    <row r="12" spans="1:10" x14ac:dyDescent="0.25">
      <c r="A12" s="5">
        <v>43040</v>
      </c>
      <c r="B12" s="6" t="s">
        <v>28</v>
      </c>
      <c r="C12" s="7">
        <v>4</v>
      </c>
      <c r="D12" s="7" t="s">
        <v>6</v>
      </c>
      <c r="E12" s="7">
        <v>1</v>
      </c>
      <c r="F12" s="7">
        <v>4</v>
      </c>
      <c r="G12" s="7">
        <v>4</v>
      </c>
      <c r="H12" s="15">
        <v>4</v>
      </c>
      <c r="I12" s="7">
        <v>4</v>
      </c>
      <c r="J12" s="7">
        <v>4</v>
      </c>
    </row>
    <row r="13" spans="1:10" x14ac:dyDescent="0.25">
      <c r="A13" s="5">
        <v>43040</v>
      </c>
      <c r="B13" s="6" t="s">
        <v>28</v>
      </c>
      <c r="C13" s="7">
        <v>5</v>
      </c>
      <c r="D13" s="7" t="s">
        <v>6</v>
      </c>
      <c r="E13" s="7">
        <v>0</v>
      </c>
      <c r="F13" s="7">
        <v>3</v>
      </c>
      <c r="G13" s="7">
        <v>3</v>
      </c>
      <c r="H13" s="15">
        <v>3</v>
      </c>
      <c r="I13" s="7">
        <v>3</v>
      </c>
      <c r="J13" s="7">
        <v>3</v>
      </c>
    </row>
    <row r="14" spans="1:10" x14ac:dyDescent="0.25">
      <c r="A14" s="5">
        <v>43040</v>
      </c>
      <c r="B14" s="6" t="s">
        <v>28</v>
      </c>
      <c r="C14" s="7">
        <v>6</v>
      </c>
      <c r="D14" s="7" t="s">
        <v>6</v>
      </c>
      <c r="E14" s="7">
        <v>4</v>
      </c>
      <c r="F14" s="7">
        <v>2</v>
      </c>
      <c r="G14" s="7">
        <v>1</v>
      </c>
      <c r="H14" s="15">
        <v>4</v>
      </c>
      <c r="I14" s="7">
        <v>4</v>
      </c>
      <c r="J14" s="7">
        <v>3</v>
      </c>
    </row>
    <row r="15" spans="1:10" x14ac:dyDescent="0.25">
      <c r="A15" s="5">
        <v>43040</v>
      </c>
      <c r="B15" s="6" t="s">
        <v>28</v>
      </c>
      <c r="C15" s="7">
        <v>7</v>
      </c>
      <c r="D15" s="7" t="s">
        <v>6</v>
      </c>
      <c r="E15" s="7">
        <v>3</v>
      </c>
      <c r="F15" s="7">
        <v>1</v>
      </c>
      <c r="G15" s="7">
        <v>3</v>
      </c>
      <c r="H15" s="15">
        <v>3</v>
      </c>
      <c r="I15" s="7">
        <v>2</v>
      </c>
      <c r="J15" s="7">
        <v>2</v>
      </c>
    </row>
    <row r="16" spans="1:10" x14ac:dyDescent="0.25">
      <c r="A16" s="5">
        <v>43040</v>
      </c>
      <c r="B16" s="6" t="s">
        <v>28</v>
      </c>
      <c r="C16" s="7">
        <v>8</v>
      </c>
      <c r="D16" s="7" t="s">
        <v>6</v>
      </c>
      <c r="E16" s="7">
        <v>2</v>
      </c>
      <c r="F16" s="7">
        <v>4</v>
      </c>
      <c r="G16" s="7">
        <v>4</v>
      </c>
      <c r="H16" s="15">
        <v>4</v>
      </c>
      <c r="I16" s="7">
        <v>1</v>
      </c>
      <c r="J16" s="7">
        <v>1</v>
      </c>
    </row>
    <row r="17" spans="1:10" x14ac:dyDescent="0.25">
      <c r="A17" s="5">
        <v>43041</v>
      </c>
      <c r="B17" s="6" t="s">
        <v>28</v>
      </c>
      <c r="C17" s="7">
        <v>9</v>
      </c>
      <c r="D17" s="7" t="s">
        <v>7</v>
      </c>
      <c r="E17" s="7">
        <v>4</v>
      </c>
      <c r="F17" s="7">
        <v>4</v>
      </c>
      <c r="G17" s="7">
        <v>3</v>
      </c>
      <c r="H17" s="15">
        <v>2</v>
      </c>
      <c r="I17" s="7">
        <v>3</v>
      </c>
      <c r="J17" s="7">
        <v>3</v>
      </c>
    </row>
    <row r="18" spans="1:10" x14ac:dyDescent="0.25">
      <c r="A18" s="5">
        <v>43041</v>
      </c>
      <c r="B18" s="6" t="s">
        <v>28</v>
      </c>
      <c r="C18" s="7">
        <v>10</v>
      </c>
      <c r="D18" s="7" t="s">
        <v>7</v>
      </c>
      <c r="E18" s="7">
        <v>3</v>
      </c>
      <c r="F18" s="7">
        <v>3</v>
      </c>
      <c r="G18" s="7">
        <v>4</v>
      </c>
      <c r="H18" s="15">
        <v>1</v>
      </c>
      <c r="I18" s="7">
        <v>0</v>
      </c>
      <c r="J18" s="7">
        <v>0</v>
      </c>
    </row>
    <row r="19" spans="1:10" x14ac:dyDescent="0.25">
      <c r="A19" s="5">
        <v>43041</v>
      </c>
      <c r="B19" s="6" t="s">
        <v>28</v>
      </c>
      <c r="C19" s="7">
        <v>11</v>
      </c>
      <c r="D19" s="7" t="s">
        <v>7</v>
      </c>
      <c r="E19" s="7">
        <v>4</v>
      </c>
      <c r="F19" s="7">
        <v>4</v>
      </c>
      <c r="G19" s="7">
        <v>0</v>
      </c>
      <c r="H19" s="15">
        <v>0</v>
      </c>
      <c r="I19" s="7">
        <v>0</v>
      </c>
      <c r="J19" s="7">
        <v>0</v>
      </c>
    </row>
    <row r="20" spans="1:10" x14ac:dyDescent="0.25">
      <c r="A20" s="5">
        <v>43041</v>
      </c>
      <c r="B20" s="6" t="s">
        <v>28</v>
      </c>
      <c r="C20" s="7">
        <v>12</v>
      </c>
      <c r="D20" s="7" t="s">
        <v>7</v>
      </c>
      <c r="E20" s="7">
        <v>3</v>
      </c>
      <c r="F20" s="7">
        <v>3</v>
      </c>
      <c r="G20" s="7">
        <v>4</v>
      </c>
      <c r="H20" s="15">
        <v>4</v>
      </c>
      <c r="I20" s="7">
        <v>0</v>
      </c>
      <c r="J20" s="7">
        <v>0</v>
      </c>
    </row>
    <row r="21" spans="1:10" x14ac:dyDescent="0.25">
      <c r="A21" s="5">
        <v>43041</v>
      </c>
      <c r="B21" s="6" t="s">
        <v>28</v>
      </c>
      <c r="C21" s="7">
        <v>13</v>
      </c>
      <c r="D21" s="7" t="s">
        <v>7</v>
      </c>
      <c r="E21" s="7">
        <v>3</v>
      </c>
      <c r="F21" s="7">
        <v>3</v>
      </c>
      <c r="G21" s="7">
        <v>3</v>
      </c>
      <c r="H21" s="15">
        <v>4</v>
      </c>
      <c r="I21" s="7">
        <v>1</v>
      </c>
      <c r="J21" s="7">
        <v>1</v>
      </c>
    </row>
    <row r="22" spans="1:10" x14ac:dyDescent="0.25">
      <c r="A22" s="5">
        <v>43041</v>
      </c>
      <c r="B22" s="6" t="s">
        <v>28</v>
      </c>
      <c r="C22" s="7">
        <v>14</v>
      </c>
      <c r="D22" s="7" t="s">
        <v>7</v>
      </c>
      <c r="E22" s="7">
        <v>1</v>
      </c>
      <c r="F22" s="7">
        <v>0</v>
      </c>
      <c r="G22" s="7">
        <v>2</v>
      </c>
      <c r="H22" s="15">
        <v>3</v>
      </c>
      <c r="I22" s="7">
        <v>4</v>
      </c>
      <c r="J22" s="7">
        <v>3</v>
      </c>
    </row>
    <row r="23" spans="1:10" x14ac:dyDescent="0.25">
      <c r="A23" s="5">
        <v>43041</v>
      </c>
      <c r="B23" s="6" t="s">
        <v>28</v>
      </c>
      <c r="C23" s="7">
        <v>15</v>
      </c>
      <c r="D23" s="7" t="s">
        <v>7</v>
      </c>
      <c r="E23" s="7">
        <v>0</v>
      </c>
      <c r="F23" s="7">
        <v>1</v>
      </c>
      <c r="G23" s="7">
        <v>3</v>
      </c>
      <c r="H23" s="15">
        <v>3</v>
      </c>
      <c r="I23" s="7">
        <v>3</v>
      </c>
      <c r="J23" s="7">
        <v>3</v>
      </c>
    </row>
    <row r="24" spans="1:10" x14ac:dyDescent="0.25">
      <c r="A24" s="5">
        <v>43041</v>
      </c>
      <c r="B24" s="6" t="s">
        <v>28</v>
      </c>
      <c r="C24" s="7">
        <v>16</v>
      </c>
      <c r="D24" s="7" t="s">
        <v>7</v>
      </c>
      <c r="E24" s="7">
        <v>2</v>
      </c>
      <c r="F24" s="7">
        <v>4</v>
      </c>
      <c r="G24" s="7">
        <v>4</v>
      </c>
      <c r="H24" s="15">
        <v>2</v>
      </c>
      <c r="I24" s="7">
        <v>4</v>
      </c>
      <c r="J24" s="7">
        <v>4</v>
      </c>
    </row>
    <row r="25" spans="1:10" x14ac:dyDescent="0.25">
      <c r="A25" s="34" t="s">
        <v>36</v>
      </c>
      <c r="B25" s="34"/>
      <c r="C25" s="34"/>
      <c r="D25" s="34"/>
      <c r="E25" s="16">
        <f>COUNTIF(E9:E24, "4")</f>
        <v>5</v>
      </c>
      <c r="F25" s="16">
        <f>COUNTIF(F9:F24, "4")</f>
        <v>7</v>
      </c>
      <c r="G25" s="16">
        <f t="shared" ref="G25:J25" si="0">COUNTIF(G9:G24, "4")</f>
        <v>6</v>
      </c>
      <c r="H25" s="16">
        <f t="shared" ref="H25" si="1">COUNTIF(H9:H24, "4")</f>
        <v>7</v>
      </c>
      <c r="I25" s="16">
        <f t="shared" si="0"/>
        <v>4</v>
      </c>
      <c r="J25" s="16">
        <f t="shared" si="0"/>
        <v>2</v>
      </c>
    </row>
    <row r="26" spans="1:10" ht="15" customHeight="1" x14ac:dyDescent="0.25">
      <c r="A26" s="35" t="s">
        <v>37</v>
      </c>
      <c r="B26" s="35"/>
      <c r="C26" s="35"/>
      <c r="D26" s="35"/>
      <c r="E26" s="17">
        <f>COUNTIF(E9:E24, "3")</f>
        <v>5</v>
      </c>
      <c r="F26" s="17">
        <f>COUNTIF(F9:F24, "3")</f>
        <v>4</v>
      </c>
      <c r="G26" s="17">
        <f t="shared" ref="G26:J26" si="2">COUNTIF(G9:G24, "3")</f>
        <v>7</v>
      </c>
      <c r="H26" s="17">
        <f t="shared" ref="H26" si="3">COUNTIF(H9:H24, "3")</f>
        <v>5</v>
      </c>
      <c r="I26" s="17">
        <f t="shared" si="2"/>
        <v>4</v>
      </c>
      <c r="J26" s="17">
        <f t="shared" si="2"/>
        <v>5</v>
      </c>
    </row>
    <row r="27" spans="1:10" x14ac:dyDescent="0.25">
      <c r="A27" s="36" t="s">
        <v>38</v>
      </c>
      <c r="B27" s="36"/>
      <c r="C27" s="36"/>
      <c r="D27" s="36"/>
      <c r="E27" s="18">
        <f>COUNTIF(E9:E24, "2")</f>
        <v>2</v>
      </c>
      <c r="F27" s="18">
        <f t="shared" ref="F27:J27" si="4">COUNTIF(F9:F24, "2")</f>
        <v>1</v>
      </c>
      <c r="G27" s="18">
        <f t="shared" si="4"/>
        <v>1</v>
      </c>
      <c r="H27" s="18">
        <f t="shared" ref="H27" si="5">COUNTIF(H9:H24, "2")</f>
        <v>2</v>
      </c>
      <c r="I27" s="18">
        <f t="shared" si="4"/>
        <v>1</v>
      </c>
      <c r="J27" s="18">
        <f t="shared" si="4"/>
        <v>1</v>
      </c>
    </row>
    <row r="28" spans="1:10" x14ac:dyDescent="0.25">
      <c r="A28" s="37" t="s">
        <v>39</v>
      </c>
      <c r="B28" s="37"/>
      <c r="C28" s="37"/>
      <c r="D28" s="37"/>
      <c r="E28" s="19">
        <f>COUNTIF(E9:E24, "1")</f>
        <v>2</v>
      </c>
      <c r="F28" s="19">
        <f t="shared" ref="F28:J28" si="6">COUNTIF(F9:F24, "1")</f>
        <v>3</v>
      </c>
      <c r="G28" s="19">
        <f t="shared" si="6"/>
        <v>1</v>
      </c>
      <c r="H28" s="19">
        <f t="shared" ref="H28" si="7">COUNTIF(H9:H24, "1")</f>
        <v>1</v>
      </c>
      <c r="I28" s="19">
        <f t="shared" si="6"/>
        <v>2</v>
      </c>
      <c r="J28" s="19">
        <f t="shared" si="6"/>
        <v>2</v>
      </c>
    </row>
    <row r="29" spans="1:10" x14ac:dyDescent="0.25">
      <c r="A29" s="38" t="s">
        <v>40</v>
      </c>
      <c r="B29" s="38"/>
      <c r="C29" s="38"/>
      <c r="D29" s="38"/>
      <c r="E29" s="20">
        <f>COUNTIF(E9:E24, "0")</f>
        <v>2</v>
      </c>
      <c r="F29" s="20">
        <f t="shared" ref="F29:J29" si="8">COUNTIF(F9:F24, "0")</f>
        <v>1</v>
      </c>
      <c r="G29" s="20">
        <f t="shared" si="8"/>
        <v>1</v>
      </c>
      <c r="H29" s="20">
        <f t="shared" ref="H29" si="9">COUNTIF(H9:H24, "0")</f>
        <v>1</v>
      </c>
      <c r="I29" s="20">
        <f t="shared" si="8"/>
        <v>5</v>
      </c>
      <c r="J29" s="20">
        <f t="shared" si="8"/>
        <v>6</v>
      </c>
    </row>
    <row r="31" spans="1:10" ht="28.5" customHeight="1" x14ac:dyDescent="0.25">
      <c r="A31" s="27" t="s">
        <v>41</v>
      </c>
      <c r="B31" s="27"/>
      <c r="C31" s="27"/>
      <c r="D31" s="27"/>
      <c r="E31" s="27"/>
      <c r="F31" s="28" t="s">
        <v>43</v>
      </c>
      <c r="G31" s="28"/>
      <c r="H31" s="28"/>
      <c r="I31" s="28"/>
      <c r="J31" s="28"/>
    </row>
    <row r="32" spans="1:10" ht="78" customHeight="1" x14ac:dyDescent="0.25">
      <c r="A32" s="32" t="s">
        <v>42</v>
      </c>
      <c r="B32" s="32"/>
      <c r="C32" s="32"/>
      <c r="D32" s="32"/>
      <c r="E32" s="32"/>
      <c r="F32" s="33"/>
      <c r="G32" s="33"/>
      <c r="H32" s="33"/>
      <c r="I32" s="33"/>
      <c r="J32" s="33"/>
    </row>
    <row r="33" spans="1:10" ht="93" customHeight="1" x14ac:dyDescent="0.25">
      <c r="A33" s="39" t="s">
        <v>44</v>
      </c>
      <c r="B33" s="39"/>
      <c r="C33" s="39"/>
      <c r="D33" s="39"/>
      <c r="E33" s="39"/>
      <c r="F33" s="33"/>
      <c r="G33" s="33"/>
      <c r="H33" s="33"/>
      <c r="I33" s="33"/>
      <c r="J33" s="33"/>
    </row>
    <row r="34" spans="1:10" ht="81" customHeight="1" x14ac:dyDescent="0.25">
      <c r="A34" s="32" t="s">
        <v>45</v>
      </c>
      <c r="B34" s="32"/>
      <c r="C34" s="32"/>
      <c r="D34" s="32"/>
      <c r="E34" s="32"/>
      <c r="F34" s="33"/>
      <c r="G34" s="33"/>
      <c r="H34" s="33"/>
      <c r="I34" s="33"/>
      <c r="J34" s="33"/>
    </row>
    <row r="39" spans="1:10" ht="95.4" customHeight="1" x14ac:dyDescent="0.25">
      <c r="A39" s="45" t="s">
        <v>94</v>
      </c>
      <c r="B39" s="44"/>
      <c r="C39" s="44"/>
      <c r="D39" s="44"/>
      <c r="E39" s="44"/>
      <c r="F39" s="44"/>
      <c r="G39" s="44"/>
      <c r="H39" s="44"/>
      <c r="I39" s="44"/>
      <c r="J39" s="44"/>
    </row>
  </sheetData>
  <mergeCells count="21">
    <mergeCell ref="A39:J39"/>
    <mergeCell ref="A34:E34"/>
    <mergeCell ref="F34:J34"/>
    <mergeCell ref="A25:D25"/>
    <mergeCell ref="A26:D26"/>
    <mergeCell ref="A27:D27"/>
    <mergeCell ref="A28:D28"/>
    <mergeCell ref="A29:D29"/>
    <mergeCell ref="A31:E31"/>
    <mergeCell ref="F31:J31"/>
    <mergeCell ref="A32:E32"/>
    <mergeCell ref="F32:J32"/>
    <mergeCell ref="A33:E33"/>
    <mergeCell ref="F33:J33"/>
    <mergeCell ref="A7:D7"/>
    <mergeCell ref="E7:J7"/>
    <mergeCell ref="A2:J2"/>
    <mergeCell ref="A3:J3"/>
    <mergeCell ref="A4:J4"/>
    <mergeCell ref="A5:J5"/>
    <mergeCell ref="A6:J6"/>
  </mergeCell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70"/>
  <sheetViews>
    <sheetView zoomScale="80" zoomScaleNormal="80" workbookViewId="0">
      <selection activeCell="A4" sqref="A4:K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16.88671875" style="1" customWidth="1"/>
    <col min="6" max="6" width="18" style="1" customWidth="1"/>
    <col min="7" max="7" width="15.88671875" style="1" customWidth="1"/>
    <col min="8" max="8" width="20.109375" style="1" customWidth="1"/>
    <col min="9" max="9" width="18.109375" style="1" customWidth="1"/>
    <col min="10" max="10" width="16.44140625" style="1" customWidth="1"/>
    <col min="11" max="11" width="17.44140625" style="1" customWidth="1"/>
    <col min="12" max="13" width="28.33203125" style="1" customWidth="1"/>
    <col min="14" max="14" width="24.44140625" style="1" customWidth="1"/>
    <col min="15" max="15" width="16" style="1" customWidth="1"/>
    <col min="16" max="16" width="15.5546875" style="1" customWidth="1"/>
    <col min="17" max="17" width="16" style="1" customWidth="1"/>
    <col min="18" max="18" width="20.5546875" style="1" customWidth="1"/>
    <col min="19" max="19" width="25.44140625" style="1" customWidth="1"/>
    <col min="20" max="16384" width="9.109375" style="1"/>
  </cols>
  <sheetData>
    <row r="1" spans="1:20" ht="66.599999999999994" customHeight="1" x14ac:dyDescent="0.25"/>
    <row r="2" spans="1:20" ht="31.5" customHeight="1" x14ac:dyDescent="0.25">
      <c r="A2" s="26" t="s">
        <v>72</v>
      </c>
      <c r="B2" s="26"/>
      <c r="C2" s="26"/>
      <c r="D2" s="26"/>
      <c r="E2" s="26"/>
      <c r="F2" s="26"/>
      <c r="G2" s="26"/>
      <c r="H2" s="26"/>
      <c r="I2" s="26"/>
      <c r="J2" s="26"/>
      <c r="K2" s="26"/>
      <c r="L2" s="26"/>
      <c r="M2" s="26"/>
      <c r="N2" s="26"/>
      <c r="O2" s="26"/>
      <c r="P2" s="26"/>
      <c r="Q2" s="26"/>
      <c r="R2" s="26"/>
      <c r="S2" s="26"/>
    </row>
    <row r="3" spans="1:20" s="11" customFormat="1" ht="21.75" customHeight="1" x14ac:dyDescent="0.3">
      <c r="A3" s="29" t="s">
        <v>25</v>
      </c>
      <c r="B3" s="29"/>
      <c r="C3" s="29"/>
      <c r="D3" s="29"/>
      <c r="E3" s="29"/>
      <c r="F3" s="29"/>
      <c r="G3" s="29"/>
      <c r="H3" s="29"/>
      <c r="I3" s="29"/>
    </row>
    <row r="4" spans="1:20" s="12" customFormat="1" ht="16.5" customHeight="1" x14ac:dyDescent="0.25">
      <c r="A4" s="30" t="s">
        <v>90</v>
      </c>
      <c r="B4" s="30"/>
      <c r="C4" s="30"/>
      <c r="D4" s="30"/>
      <c r="E4" s="30"/>
      <c r="F4" s="30"/>
      <c r="G4" s="30"/>
      <c r="H4" s="30"/>
      <c r="I4" s="30"/>
      <c r="J4" s="30"/>
      <c r="K4" s="30"/>
    </row>
    <row r="5" spans="1:20" s="12" customFormat="1" ht="17.25" customHeight="1" x14ac:dyDescent="0.25">
      <c r="A5" s="30" t="s">
        <v>89</v>
      </c>
      <c r="B5" s="30"/>
      <c r="C5" s="30"/>
      <c r="D5" s="30"/>
      <c r="E5" s="30"/>
      <c r="F5" s="30"/>
      <c r="G5" s="30"/>
      <c r="H5" s="30"/>
      <c r="I5" s="30"/>
    </row>
    <row r="6" spans="1:20" s="8" customFormat="1" ht="22.5" customHeight="1" x14ac:dyDescent="0.4">
      <c r="A6" s="31"/>
      <c r="B6" s="31"/>
      <c r="C6" s="31"/>
      <c r="D6" s="31"/>
      <c r="E6" s="31"/>
      <c r="F6" s="31"/>
      <c r="G6" s="31"/>
      <c r="H6" s="31"/>
      <c r="I6" s="31"/>
    </row>
    <row r="7" spans="1:20" s="3" customFormat="1" ht="34.5" customHeight="1" x14ac:dyDescent="0.25">
      <c r="A7" s="28" t="s">
        <v>23</v>
      </c>
      <c r="B7" s="28"/>
      <c r="C7" s="28"/>
      <c r="D7" s="28"/>
      <c r="E7" s="27" t="s">
        <v>70</v>
      </c>
      <c r="F7" s="27"/>
      <c r="G7" s="27"/>
      <c r="H7" s="27"/>
      <c r="I7" s="27"/>
      <c r="J7" s="27"/>
      <c r="K7" s="27"/>
      <c r="L7" s="27"/>
      <c r="M7" s="40"/>
      <c r="N7" s="27" t="s">
        <v>71</v>
      </c>
      <c r="O7" s="27"/>
      <c r="P7" s="27"/>
      <c r="Q7" s="27"/>
      <c r="R7" s="27"/>
      <c r="S7" s="27"/>
    </row>
    <row r="8" spans="1:20" ht="46.5" customHeight="1" x14ac:dyDescent="0.25">
      <c r="A8" s="2" t="s">
        <v>0</v>
      </c>
      <c r="B8" s="2" t="s">
        <v>1</v>
      </c>
      <c r="C8" s="2" t="s">
        <v>2</v>
      </c>
      <c r="D8" s="2" t="s">
        <v>3</v>
      </c>
      <c r="E8" s="21" t="s">
        <v>46</v>
      </c>
      <c r="F8" s="21" t="s">
        <v>47</v>
      </c>
      <c r="G8" s="21" t="s">
        <v>48</v>
      </c>
      <c r="H8" s="21" t="s">
        <v>49</v>
      </c>
      <c r="I8" s="21" t="s">
        <v>50</v>
      </c>
      <c r="J8" s="21" t="s">
        <v>51</v>
      </c>
      <c r="K8" s="21" t="s">
        <v>52</v>
      </c>
      <c r="L8" s="21" t="s">
        <v>53</v>
      </c>
      <c r="M8" s="40"/>
      <c r="N8" s="21" t="s">
        <v>54</v>
      </c>
      <c r="O8" s="21" t="s">
        <v>55</v>
      </c>
      <c r="P8" s="21" t="s">
        <v>56</v>
      </c>
      <c r="Q8" s="21" t="s">
        <v>57</v>
      </c>
      <c r="R8" s="21" t="s">
        <v>58</v>
      </c>
      <c r="S8" s="21" t="s">
        <v>59</v>
      </c>
    </row>
    <row r="9" spans="1:20" x14ac:dyDescent="0.25">
      <c r="A9" s="5">
        <v>43040</v>
      </c>
      <c r="B9" s="6" t="s">
        <v>28</v>
      </c>
      <c r="C9" s="7">
        <v>1</v>
      </c>
      <c r="D9" s="7" t="s">
        <v>6</v>
      </c>
      <c r="E9" s="7">
        <v>4</v>
      </c>
      <c r="F9" s="7">
        <v>1</v>
      </c>
      <c r="G9" s="7">
        <v>3</v>
      </c>
      <c r="H9" s="7">
        <v>0</v>
      </c>
      <c r="I9" s="7">
        <v>0</v>
      </c>
      <c r="J9" s="7">
        <v>4</v>
      </c>
      <c r="K9" s="7">
        <v>1</v>
      </c>
      <c r="L9" s="7">
        <v>3</v>
      </c>
      <c r="M9" s="40"/>
      <c r="N9" s="7">
        <v>0</v>
      </c>
      <c r="O9" s="7">
        <v>0</v>
      </c>
      <c r="P9" s="7">
        <v>4</v>
      </c>
      <c r="Q9" s="7">
        <v>1</v>
      </c>
      <c r="R9" s="7">
        <v>3</v>
      </c>
      <c r="S9" s="7">
        <v>0</v>
      </c>
      <c r="T9" s="7"/>
    </row>
    <row r="10" spans="1:20" x14ac:dyDescent="0.25">
      <c r="A10" s="5">
        <v>43040</v>
      </c>
      <c r="B10" s="6" t="s">
        <v>28</v>
      </c>
      <c r="C10" s="7">
        <v>2</v>
      </c>
      <c r="D10" s="7" t="s">
        <v>6</v>
      </c>
      <c r="E10" s="7">
        <v>4</v>
      </c>
      <c r="F10" s="7">
        <v>4</v>
      </c>
      <c r="G10" s="7">
        <v>4</v>
      </c>
      <c r="H10" s="7">
        <v>0</v>
      </c>
      <c r="I10" s="7">
        <v>0</v>
      </c>
      <c r="J10" s="7">
        <v>4</v>
      </c>
      <c r="K10" s="7">
        <v>4</v>
      </c>
      <c r="L10" s="7">
        <v>4</v>
      </c>
      <c r="M10" s="40"/>
      <c r="N10" s="7">
        <v>0</v>
      </c>
      <c r="O10" s="7">
        <v>0</v>
      </c>
      <c r="P10" s="7">
        <v>4</v>
      </c>
      <c r="Q10" s="7">
        <v>4</v>
      </c>
      <c r="R10" s="7">
        <v>4</v>
      </c>
      <c r="S10" s="7">
        <v>0</v>
      </c>
      <c r="T10" s="7"/>
    </row>
    <row r="11" spans="1:20" x14ac:dyDescent="0.25">
      <c r="A11" s="5">
        <v>43040</v>
      </c>
      <c r="B11" s="6" t="s">
        <v>28</v>
      </c>
      <c r="C11" s="7">
        <v>3</v>
      </c>
      <c r="D11" s="7" t="s">
        <v>6</v>
      </c>
      <c r="E11" s="7">
        <v>3</v>
      </c>
      <c r="F11" s="7">
        <v>4</v>
      </c>
      <c r="G11" s="7">
        <v>3</v>
      </c>
      <c r="H11" s="7">
        <v>0</v>
      </c>
      <c r="I11" s="7">
        <v>0</v>
      </c>
      <c r="J11" s="7">
        <v>3</v>
      </c>
      <c r="K11" s="7">
        <v>4</v>
      </c>
      <c r="L11" s="7">
        <v>3</v>
      </c>
      <c r="M11" s="40"/>
      <c r="N11" s="7">
        <v>0</v>
      </c>
      <c r="O11" s="7">
        <v>0</v>
      </c>
      <c r="P11" s="7">
        <v>3</v>
      </c>
      <c r="Q11" s="7">
        <v>4</v>
      </c>
      <c r="R11" s="7">
        <v>3</v>
      </c>
      <c r="S11" s="7">
        <v>0</v>
      </c>
      <c r="T11" s="7"/>
    </row>
    <row r="12" spans="1:20" x14ac:dyDescent="0.25">
      <c r="A12" s="5">
        <v>43040</v>
      </c>
      <c r="B12" s="6" t="s">
        <v>28</v>
      </c>
      <c r="C12" s="7">
        <v>4</v>
      </c>
      <c r="D12" s="7" t="s">
        <v>6</v>
      </c>
      <c r="E12" s="7">
        <v>1</v>
      </c>
      <c r="F12" s="7">
        <v>4</v>
      </c>
      <c r="G12" s="7">
        <v>4</v>
      </c>
      <c r="H12" s="7">
        <v>4</v>
      </c>
      <c r="I12" s="7">
        <v>4</v>
      </c>
      <c r="J12" s="7">
        <v>1</v>
      </c>
      <c r="K12" s="7">
        <v>4</v>
      </c>
      <c r="L12" s="7">
        <v>4</v>
      </c>
      <c r="M12" s="40"/>
      <c r="N12" s="7">
        <v>4</v>
      </c>
      <c r="O12" s="7">
        <v>4</v>
      </c>
      <c r="P12" s="7">
        <v>1</v>
      </c>
      <c r="Q12" s="7">
        <v>4</v>
      </c>
      <c r="R12" s="7">
        <v>4</v>
      </c>
      <c r="S12" s="7">
        <v>4</v>
      </c>
      <c r="T12" s="7"/>
    </row>
    <row r="13" spans="1:20" x14ac:dyDescent="0.25">
      <c r="A13" s="5">
        <v>43040</v>
      </c>
      <c r="B13" s="6" t="s">
        <v>28</v>
      </c>
      <c r="C13" s="7">
        <v>5</v>
      </c>
      <c r="D13" s="7" t="s">
        <v>6</v>
      </c>
      <c r="E13" s="7">
        <v>0</v>
      </c>
      <c r="F13" s="7">
        <v>3</v>
      </c>
      <c r="G13" s="7">
        <v>3</v>
      </c>
      <c r="H13" s="7">
        <v>3</v>
      </c>
      <c r="I13" s="7">
        <v>3</v>
      </c>
      <c r="J13" s="7">
        <v>0</v>
      </c>
      <c r="K13" s="7">
        <v>3</v>
      </c>
      <c r="L13" s="7">
        <v>3</v>
      </c>
      <c r="M13" s="40"/>
      <c r="N13" s="7">
        <v>3</v>
      </c>
      <c r="O13" s="7">
        <v>3</v>
      </c>
      <c r="P13" s="7">
        <v>0</v>
      </c>
      <c r="Q13" s="7">
        <v>3</v>
      </c>
      <c r="R13" s="7">
        <v>3</v>
      </c>
      <c r="S13" s="7">
        <v>3</v>
      </c>
      <c r="T13" s="7"/>
    </row>
    <row r="14" spans="1:20" x14ac:dyDescent="0.25">
      <c r="A14" s="5">
        <v>43040</v>
      </c>
      <c r="B14" s="6" t="s">
        <v>28</v>
      </c>
      <c r="C14" s="7">
        <v>6</v>
      </c>
      <c r="D14" s="7" t="s">
        <v>6</v>
      </c>
      <c r="E14" s="7">
        <v>4</v>
      </c>
      <c r="F14" s="7">
        <v>2</v>
      </c>
      <c r="G14" s="7">
        <v>1</v>
      </c>
      <c r="H14" s="7">
        <v>4</v>
      </c>
      <c r="I14" s="7">
        <v>3</v>
      </c>
      <c r="J14" s="7">
        <v>4</v>
      </c>
      <c r="K14" s="7">
        <v>2</v>
      </c>
      <c r="L14" s="7">
        <v>1</v>
      </c>
      <c r="M14" s="40"/>
      <c r="N14" s="7">
        <v>4</v>
      </c>
      <c r="O14" s="7">
        <v>3</v>
      </c>
      <c r="P14" s="7">
        <v>4</v>
      </c>
      <c r="Q14" s="7">
        <v>2</v>
      </c>
      <c r="R14" s="7">
        <v>1</v>
      </c>
      <c r="S14" s="7">
        <v>4</v>
      </c>
      <c r="T14" s="7"/>
    </row>
    <row r="15" spans="1:20" x14ac:dyDescent="0.25">
      <c r="A15" s="5">
        <v>43040</v>
      </c>
      <c r="B15" s="6" t="s">
        <v>28</v>
      </c>
      <c r="C15" s="7">
        <v>7</v>
      </c>
      <c r="D15" s="7" t="s">
        <v>6</v>
      </c>
      <c r="E15" s="7">
        <v>3</v>
      </c>
      <c r="F15" s="7">
        <v>1</v>
      </c>
      <c r="G15" s="7">
        <v>3</v>
      </c>
      <c r="H15" s="7">
        <v>2</v>
      </c>
      <c r="I15" s="7">
        <v>2</v>
      </c>
      <c r="J15" s="7">
        <v>3</v>
      </c>
      <c r="K15" s="7">
        <v>1</v>
      </c>
      <c r="L15" s="7">
        <v>3</v>
      </c>
      <c r="M15" s="40"/>
      <c r="N15" s="7">
        <v>2</v>
      </c>
      <c r="O15" s="7">
        <v>2</v>
      </c>
      <c r="P15" s="7">
        <v>3</v>
      </c>
      <c r="Q15" s="7">
        <v>1</v>
      </c>
      <c r="R15" s="7">
        <v>3</v>
      </c>
      <c r="S15" s="7">
        <v>2</v>
      </c>
      <c r="T15" s="7"/>
    </row>
    <row r="16" spans="1:20" x14ac:dyDescent="0.25">
      <c r="A16" s="5">
        <v>43040</v>
      </c>
      <c r="B16" s="6" t="s">
        <v>28</v>
      </c>
      <c r="C16" s="7">
        <v>8</v>
      </c>
      <c r="D16" s="7" t="s">
        <v>6</v>
      </c>
      <c r="E16" s="7">
        <v>2</v>
      </c>
      <c r="F16" s="7">
        <v>4</v>
      </c>
      <c r="G16" s="7">
        <v>4</v>
      </c>
      <c r="H16" s="7">
        <v>1</v>
      </c>
      <c r="I16" s="7">
        <v>1</v>
      </c>
      <c r="J16" s="7">
        <v>2</v>
      </c>
      <c r="K16" s="7">
        <v>4</v>
      </c>
      <c r="L16" s="7">
        <v>4</v>
      </c>
      <c r="M16" s="40"/>
      <c r="N16" s="7">
        <v>1</v>
      </c>
      <c r="O16" s="7">
        <v>1</v>
      </c>
      <c r="P16" s="7">
        <v>2</v>
      </c>
      <c r="Q16" s="7">
        <v>4</v>
      </c>
      <c r="R16" s="7">
        <v>4</v>
      </c>
      <c r="S16" s="7">
        <v>1</v>
      </c>
      <c r="T16" s="7"/>
    </row>
    <row r="17" spans="1:20" x14ac:dyDescent="0.25">
      <c r="A17" s="5">
        <v>43041</v>
      </c>
      <c r="B17" s="6" t="s">
        <v>28</v>
      </c>
      <c r="C17" s="7">
        <v>9</v>
      </c>
      <c r="D17" s="7" t="s">
        <v>7</v>
      </c>
      <c r="E17" s="7">
        <v>4</v>
      </c>
      <c r="F17" s="7">
        <v>4</v>
      </c>
      <c r="G17" s="7">
        <v>3</v>
      </c>
      <c r="H17" s="7">
        <v>3</v>
      </c>
      <c r="I17" s="7">
        <v>3</v>
      </c>
      <c r="J17" s="7">
        <v>4</v>
      </c>
      <c r="K17" s="7">
        <v>4</v>
      </c>
      <c r="L17" s="7">
        <v>3</v>
      </c>
      <c r="M17" s="40"/>
      <c r="N17" s="7">
        <v>3</v>
      </c>
      <c r="O17" s="7">
        <v>3</v>
      </c>
      <c r="P17" s="7">
        <v>4</v>
      </c>
      <c r="Q17" s="7">
        <v>4</v>
      </c>
      <c r="R17" s="7">
        <v>3</v>
      </c>
      <c r="S17" s="7">
        <v>3</v>
      </c>
      <c r="T17" s="7"/>
    </row>
    <row r="18" spans="1:20" x14ac:dyDescent="0.25">
      <c r="A18" s="5">
        <v>43041</v>
      </c>
      <c r="B18" s="6" t="s">
        <v>28</v>
      </c>
      <c r="C18" s="7">
        <v>10</v>
      </c>
      <c r="D18" s="7" t="s">
        <v>7</v>
      </c>
      <c r="E18" s="7">
        <v>3</v>
      </c>
      <c r="F18" s="7">
        <v>3</v>
      </c>
      <c r="G18" s="7">
        <v>4</v>
      </c>
      <c r="H18" s="7">
        <v>0</v>
      </c>
      <c r="I18" s="7">
        <v>0</v>
      </c>
      <c r="J18" s="7">
        <v>3</v>
      </c>
      <c r="K18" s="7">
        <v>3</v>
      </c>
      <c r="L18" s="7">
        <v>4</v>
      </c>
      <c r="M18" s="40"/>
      <c r="N18" s="7">
        <v>0</v>
      </c>
      <c r="O18" s="7">
        <v>0</v>
      </c>
      <c r="P18" s="7">
        <v>3</v>
      </c>
      <c r="Q18" s="7">
        <v>3</v>
      </c>
      <c r="R18" s="7">
        <v>4</v>
      </c>
      <c r="S18" s="7">
        <v>0</v>
      </c>
      <c r="T18" s="7"/>
    </row>
    <row r="19" spans="1:20" x14ac:dyDescent="0.25">
      <c r="A19" s="5">
        <v>43041</v>
      </c>
      <c r="B19" s="6" t="s">
        <v>28</v>
      </c>
      <c r="C19" s="7">
        <v>11</v>
      </c>
      <c r="D19" s="7" t="s">
        <v>7</v>
      </c>
      <c r="E19" s="7">
        <v>4</v>
      </c>
      <c r="F19" s="7">
        <v>4</v>
      </c>
      <c r="G19" s="7">
        <v>0</v>
      </c>
      <c r="H19" s="7">
        <v>0</v>
      </c>
      <c r="I19" s="7">
        <v>0</v>
      </c>
      <c r="J19" s="7">
        <v>4</v>
      </c>
      <c r="K19" s="7">
        <v>4</v>
      </c>
      <c r="L19" s="7">
        <v>0</v>
      </c>
      <c r="M19" s="40"/>
      <c r="N19" s="7">
        <v>0</v>
      </c>
      <c r="O19" s="7">
        <v>0</v>
      </c>
      <c r="P19" s="7">
        <v>4</v>
      </c>
      <c r="Q19" s="7">
        <v>4</v>
      </c>
      <c r="R19" s="7">
        <v>0</v>
      </c>
      <c r="S19" s="7">
        <v>0</v>
      </c>
      <c r="T19" s="7"/>
    </row>
    <row r="20" spans="1:20" x14ac:dyDescent="0.25">
      <c r="A20" s="5">
        <v>43041</v>
      </c>
      <c r="B20" s="6" t="s">
        <v>28</v>
      </c>
      <c r="C20" s="7">
        <v>12</v>
      </c>
      <c r="D20" s="7" t="s">
        <v>7</v>
      </c>
      <c r="E20" s="7">
        <v>3</v>
      </c>
      <c r="F20" s="7">
        <v>3</v>
      </c>
      <c r="G20" s="7">
        <v>4</v>
      </c>
      <c r="H20" s="7">
        <v>0</v>
      </c>
      <c r="I20" s="7">
        <v>0</v>
      </c>
      <c r="J20" s="7">
        <v>3</v>
      </c>
      <c r="K20" s="7">
        <v>3</v>
      </c>
      <c r="L20" s="7">
        <v>4</v>
      </c>
      <c r="M20" s="40"/>
      <c r="N20" s="7">
        <v>0</v>
      </c>
      <c r="O20" s="7">
        <v>0</v>
      </c>
      <c r="P20" s="7">
        <v>3</v>
      </c>
      <c r="Q20" s="7">
        <v>3</v>
      </c>
      <c r="R20" s="7">
        <v>4</v>
      </c>
      <c r="S20" s="7">
        <v>0</v>
      </c>
      <c r="T20" s="7"/>
    </row>
    <row r="21" spans="1:20" x14ac:dyDescent="0.25">
      <c r="A21" s="5">
        <v>43041</v>
      </c>
      <c r="B21" s="6" t="s">
        <v>28</v>
      </c>
      <c r="C21" s="7">
        <v>13</v>
      </c>
      <c r="D21" s="7" t="s">
        <v>7</v>
      </c>
      <c r="E21" s="7">
        <v>3</v>
      </c>
      <c r="F21" s="7">
        <v>3</v>
      </c>
      <c r="G21" s="7">
        <v>3</v>
      </c>
      <c r="H21" s="7">
        <v>1</v>
      </c>
      <c r="I21" s="7">
        <v>1</v>
      </c>
      <c r="J21" s="7">
        <v>3</v>
      </c>
      <c r="K21" s="7">
        <v>3</v>
      </c>
      <c r="L21" s="7">
        <v>3</v>
      </c>
      <c r="M21" s="40"/>
      <c r="N21" s="7">
        <v>1</v>
      </c>
      <c r="O21" s="7">
        <v>1</v>
      </c>
      <c r="P21" s="7">
        <v>3</v>
      </c>
      <c r="Q21" s="7">
        <v>3</v>
      </c>
      <c r="R21" s="7">
        <v>3</v>
      </c>
      <c r="S21" s="7">
        <v>1</v>
      </c>
      <c r="T21" s="7"/>
    </row>
    <row r="22" spans="1:20" x14ac:dyDescent="0.25">
      <c r="A22" s="5">
        <v>43041</v>
      </c>
      <c r="B22" s="6" t="s">
        <v>28</v>
      </c>
      <c r="C22" s="7">
        <v>14</v>
      </c>
      <c r="D22" s="7" t="s">
        <v>7</v>
      </c>
      <c r="E22" s="7">
        <v>1</v>
      </c>
      <c r="F22" s="7">
        <v>0</v>
      </c>
      <c r="G22" s="7">
        <v>2</v>
      </c>
      <c r="H22" s="7">
        <v>4</v>
      </c>
      <c r="I22" s="7">
        <v>3</v>
      </c>
      <c r="J22" s="7">
        <v>1</v>
      </c>
      <c r="K22" s="7">
        <v>0</v>
      </c>
      <c r="L22" s="7">
        <v>2</v>
      </c>
      <c r="M22" s="40"/>
      <c r="N22" s="7">
        <v>4</v>
      </c>
      <c r="O22" s="7">
        <v>3</v>
      </c>
      <c r="P22" s="7">
        <v>1</v>
      </c>
      <c r="Q22" s="7">
        <v>0</v>
      </c>
      <c r="R22" s="7">
        <v>2</v>
      </c>
      <c r="S22" s="7">
        <v>4</v>
      </c>
      <c r="T22" s="7"/>
    </row>
    <row r="23" spans="1:20" x14ac:dyDescent="0.25">
      <c r="A23" s="5">
        <v>43041</v>
      </c>
      <c r="B23" s="6" t="s">
        <v>28</v>
      </c>
      <c r="C23" s="7">
        <v>15</v>
      </c>
      <c r="D23" s="7" t="s">
        <v>7</v>
      </c>
      <c r="E23" s="7">
        <v>0</v>
      </c>
      <c r="F23" s="7">
        <v>1</v>
      </c>
      <c r="G23" s="7">
        <v>3</v>
      </c>
      <c r="H23" s="7">
        <v>3</v>
      </c>
      <c r="I23" s="7">
        <v>3</v>
      </c>
      <c r="J23" s="7">
        <v>0</v>
      </c>
      <c r="K23" s="7">
        <v>1</v>
      </c>
      <c r="L23" s="7">
        <v>3</v>
      </c>
      <c r="M23" s="40"/>
      <c r="N23" s="7">
        <v>3</v>
      </c>
      <c r="O23" s="7">
        <v>3</v>
      </c>
      <c r="P23" s="7">
        <v>0</v>
      </c>
      <c r="Q23" s="7">
        <v>1</v>
      </c>
      <c r="R23" s="7">
        <v>3</v>
      </c>
      <c r="S23" s="7">
        <v>3</v>
      </c>
      <c r="T23" s="7"/>
    </row>
    <row r="24" spans="1:20" x14ac:dyDescent="0.25">
      <c r="A24" s="5">
        <v>43041</v>
      </c>
      <c r="B24" s="6" t="s">
        <v>28</v>
      </c>
      <c r="C24" s="7">
        <v>16</v>
      </c>
      <c r="D24" s="7" t="s">
        <v>7</v>
      </c>
      <c r="E24" s="7">
        <v>2</v>
      </c>
      <c r="F24" s="7">
        <v>4</v>
      </c>
      <c r="G24" s="7">
        <v>4</v>
      </c>
      <c r="H24" s="7">
        <v>4</v>
      </c>
      <c r="I24" s="7">
        <v>4</v>
      </c>
      <c r="J24" s="7">
        <v>2</v>
      </c>
      <c r="K24" s="7">
        <v>4</v>
      </c>
      <c r="L24" s="7">
        <v>4</v>
      </c>
      <c r="M24" s="40"/>
      <c r="N24" s="7">
        <v>4</v>
      </c>
      <c r="O24" s="7">
        <v>4</v>
      </c>
      <c r="P24" s="7">
        <v>2</v>
      </c>
      <c r="Q24" s="7">
        <v>4</v>
      </c>
      <c r="R24" s="7">
        <v>4</v>
      </c>
      <c r="S24" s="7">
        <v>4</v>
      </c>
      <c r="T24" s="7"/>
    </row>
    <row r="25" spans="1:20" x14ac:dyDescent="0.25">
      <c r="A25" s="34" t="s">
        <v>60</v>
      </c>
      <c r="B25" s="34"/>
      <c r="C25" s="34"/>
      <c r="D25" s="34"/>
      <c r="E25" s="16">
        <f>COUNTIF(E9:E24, "4")</f>
        <v>5</v>
      </c>
      <c r="F25" s="16">
        <f>COUNTIF(F9:F24, "4")</f>
        <v>7</v>
      </c>
      <c r="G25" s="16">
        <f t="shared" ref="G25:I25" si="0">COUNTIF(G9:G24, "4")</f>
        <v>6</v>
      </c>
      <c r="H25" s="16">
        <f t="shared" si="0"/>
        <v>4</v>
      </c>
      <c r="I25" s="16">
        <f t="shared" si="0"/>
        <v>2</v>
      </c>
      <c r="J25" s="16">
        <f t="shared" ref="J25" si="1">COUNTIF(J9:J24, "4")</f>
        <v>5</v>
      </c>
      <c r="K25" s="16">
        <f t="shared" ref="K25" si="2">COUNTIF(K9:K24, "4")</f>
        <v>7</v>
      </c>
      <c r="L25" s="16">
        <f t="shared" ref="L25" si="3">COUNTIF(L9:L24, "4")</f>
        <v>6</v>
      </c>
      <c r="M25" s="16" t="s">
        <v>65</v>
      </c>
      <c r="N25" s="16">
        <f t="shared" ref="N25" si="4">COUNTIF(N9:N24, "4")</f>
        <v>4</v>
      </c>
      <c r="O25" s="16">
        <f t="shared" ref="O25" si="5">COUNTIF(O9:O24, "4")</f>
        <v>2</v>
      </c>
      <c r="P25" s="16">
        <f t="shared" ref="P25" si="6">COUNTIF(P9:P24, "4")</f>
        <v>5</v>
      </c>
      <c r="Q25" s="16">
        <f t="shared" ref="Q25" si="7">COUNTIF(Q9:Q24, "4")</f>
        <v>7</v>
      </c>
      <c r="R25" s="16">
        <f t="shared" ref="R25" si="8">COUNTIF(R9:R24, "4")</f>
        <v>6</v>
      </c>
      <c r="S25" s="16">
        <f t="shared" ref="S25" si="9">COUNTIF(S9:S24, "4")</f>
        <v>4</v>
      </c>
    </row>
    <row r="26" spans="1:20" ht="15" customHeight="1" x14ac:dyDescent="0.25">
      <c r="A26" s="35" t="s">
        <v>61</v>
      </c>
      <c r="B26" s="35"/>
      <c r="C26" s="35"/>
      <c r="D26" s="35"/>
      <c r="E26" s="17">
        <f>COUNTIF(E9:E24, "3")</f>
        <v>5</v>
      </c>
      <c r="F26" s="17">
        <f>COUNTIF(F9:F24, "3")</f>
        <v>4</v>
      </c>
      <c r="G26" s="17">
        <f t="shared" ref="G26:I26" si="10">COUNTIF(G9:G24, "3")</f>
        <v>7</v>
      </c>
      <c r="H26" s="17">
        <f t="shared" si="10"/>
        <v>3</v>
      </c>
      <c r="I26" s="17">
        <f t="shared" si="10"/>
        <v>5</v>
      </c>
      <c r="J26" s="17">
        <f t="shared" ref="J26:S26" si="11">COUNTIF(J9:J24, "3")</f>
        <v>5</v>
      </c>
      <c r="K26" s="17">
        <f t="shared" si="11"/>
        <v>4</v>
      </c>
      <c r="L26" s="17">
        <f t="shared" si="11"/>
        <v>7</v>
      </c>
      <c r="M26" s="17" t="s">
        <v>66</v>
      </c>
      <c r="N26" s="17">
        <f t="shared" si="11"/>
        <v>3</v>
      </c>
      <c r="O26" s="17">
        <f t="shared" si="11"/>
        <v>5</v>
      </c>
      <c r="P26" s="17">
        <f t="shared" si="11"/>
        <v>5</v>
      </c>
      <c r="Q26" s="17">
        <f t="shared" si="11"/>
        <v>4</v>
      </c>
      <c r="R26" s="17">
        <f t="shared" si="11"/>
        <v>7</v>
      </c>
      <c r="S26" s="17">
        <f t="shared" si="11"/>
        <v>3</v>
      </c>
    </row>
    <row r="27" spans="1:20" x14ac:dyDescent="0.25">
      <c r="A27" s="36" t="s">
        <v>62</v>
      </c>
      <c r="B27" s="36"/>
      <c r="C27" s="36"/>
      <c r="D27" s="36"/>
      <c r="E27" s="18">
        <f>COUNTIF(E9:E24, "2")</f>
        <v>2</v>
      </c>
      <c r="F27" s="18">
        <f t="shared" ref="F27:I27" si="12">COUNTIF(F9:F24, "2")</f>
        <v>1</v>
      </c>
      <c r="G27" s="18">
        <f t="shared" si="12"/>
        <v>1</v>
      </c>
      <c r="H27" s="18">
        <f t="shared" si="12"/>
        <v>1</v>
      </c>
      <c r="I27" s="18">
        <f t="shared" si="12"/>
        <v>1</v>
      </c>
      <c r="J27" s="18">
        <f t="shared" ref="J27:S27" si="13">COUNTIF(J9:J24, "2")</f>
        <v>2</v>
      </c>
      <c r="K27" s="18">
        <f t="shared" si="13"/>
        <v>1</v>
      </c>
      <c r="L27" s="18">
        <f t="shared" si="13"/>
        <v>1</v>
      </c>
      <c r="M27" s="18" t="s">
        <v>67</v>
      </c>
      <c r="N27" s="18">
        <f t="shared" si="13"/>
        <v>1</v>
      </c>
      <c r="O27" s="18">
        <f t="shared" si="13"/>
        <v>1</v>
      </c>
      <c r="P27" s="18">
        <f t="shared" si="13"/>
        <v>2</v>
      </c>
      <c r="Q27" s="18">
        <f t="shared" si="13"/>
        <v>1</v>
      </c>
      <c r="R27" s="18">
        <f t="shared" si="13"/>
        <v>1</v>
      </c>
      <c r="S27" s="18">
        <f t="shared" si="13"/>
        <v>1</v>
      </c>
    </row>
    <row r="28" spans="1:20" x14ac:dyDescent="0.25">
      <c r="A28" s="37" t="s">
        <v>63</v>
      </c>
      <c r="B28" s="37"/>
      <c r="C28" s="37"/>
      <c r="D28" s="37"/>
      <c r="E28" s="19">
        <f>COUNTIF(E9:E24, "1")</f>
        <v>2</v>
      </c>
      <c r="F28" s="19">
        <f t="shared" ref="F28:I28" si="14">COUNTIF(F9:F24, "1")</f>
        <v>3</v>
      </c>
      <c r="G28" s="19">
        <f t="shared" si="14"/>
        <v>1</v>
      </c>
      <c r="H28" s="19">
        <f t="shared" si="14"/>
        <v>2</v>
      </c>
      <c r="I28" s="19">
        <f t="shared" si="14"/>
        <v>2</v>
      </c>
      <c r="J28" s="19">
        <f t="shared" ref="J28:S28" si="15">COUNTIF(J9:J24, "1")</f>
        <v>2</v>
      </c>
      <c r="K28" s="19">
        <f t="shared" si="15"/>
        <v>3</v>
      </c>
      <c r="L28" s="19">
        <f t="shared" si="15"/>
        <v>1</v>
      </c>
      <c r="M28" s="19" t="s">
        <v>68</v>
      </c>
      <c r="N28" s="19">
        <f t="shared" si="15"/>
        <v>2</v>
      </c>
      <c r="O28" s="19">
        <f t="shared" si="15"/>
        <v>2</v>
      </c>
      <c r="P28" s="19">
        <f t="shared" si="15"/>
        <v>2</v>
      </c>
      <c r="Q28" s="19">
        <f t="shared" si="15"/>
        <v>3</v>
      </c>
      <c r="R28" s="19">
        <f t="shared" si="15"/>
        <v>1</v>
      </c>
      <c r="S28" s="19">
        <f t="shared" si="15"/>
        <v>2</v>
      </c>
    </row>
    <row r="29" spans="1:20" x14ac:dyDescent="0.25">
      <c r="A29" s="38" t="s">
        <v>64</v>
      </c>
      <c r="B29" s="38"/>
      <c r="C29" s="38"/>
      <c r="D29" s="38"/>
      <c r="E29" s="20">
        <f>COUNTIF(E9:E24, "0")</f>
        <v>2</v>
      </c>
      <c r="F29" s="20">
        <f t="shared" ref="F29:I29" si="16">COUNTIF(F9:F24, "0")</f>
        <v>1</v>
      </c>
      <c r="G29" s="20">
        <f t="shared" si="16"/>
        <v>1</v>
      </c>
      <c r="H29" s="20">
        <f t="shared" si="16"/>
        <v>6</v>
      </c>
      <c r="I29" s="20">
        <f t="shared" si="16"/>
        <v>6</v>
      </c>
      <c r="J29" s="20">
        <f t="shared" ref="J29:S29" si="17">COUNTIF(J9:J24, "0")</f>
        <v>2</v>
      </c>
      <c r="K29" s="20">
        <f t="shared" si="17"/>
        <v>1</v>
      </c>
      <c r="L29" s="20">
        <f t="shared" si="17"/>
        <v>1</v>
      </c>
      <c r="M29" s="20" t="s">
        <v>69</v>
      </c>
      <c r="N29" s="20">
        <f t="shared" si="17"/>
        <v>6</v>
      </c>
      <c r="O29" s="20">
        <f t="shared" si="17"/>
        <v>6</v>
      </c>
      <c r="P29" s="20">
        <f t="shared" si="17"/>
        <v>2</v>
      </c>
      <c r="Q29" s="20">
        <f t="shared" si="17"/>
        <v>1</v>
      </c>
      <c r="R29" s="20">
        <f t="shared" si="17"/>
        <v>1</v>
      </c>
      <c r="S29" s="20">
        <f t="shared" si="17"/>
        <v>6</v>
      </c>
    </row>
    <row r="63" spans="1:9" ht="28.5" customHeight="1" x14ac:dyDescent="0.25">
      <c r="A63" s="27" t="s">
        <v>41</v>
      </c>
      <c r="B63" s="27"/>
      <c r="C63" s="27"/>
      <c r="D63" s="27"/>
      <c r="E63" s="27"/>
      <c r="F63" s="28" t="s">
        <v>43</v>
      </c>
      <c r="G63" s="28"/>
      <c r="H63" s="28"/>
      <c r="I63" s="28"/>
    </row>
    <row r="64" spans="1:9" ht="78" customHeight="1" x14ac:dyDescent="0.25">
      <c r="A64" s="32"/>
      <c r="B64" s="32"/>
      <c r="C64" s="32"/>
      <c r="D64" s="32"/>
      <c r="E64" s="32"/>
      <c r="F64" s="33"/>
      <c r="G64" s="33"/>
      <c r="H64" s="33"/>
      <c r="I64" s="33"/>
    </row>
    <row r="70" spans="1:12" ht="101.4" customHeight="1" x14ac:dyDescent="0.25">
      <c r="A70" s="45" t="s">
        <v>94</v>
      </c>
      <c r="B70" s="44"/>
      <c r="C70" s="44"/>
      <c r="D70" s="44"/>
      <c r="E70" s="44"/>
      <c r="F70" s="44"/>
      <c r="G70" s="44"/>
      <c r="H70" s="44"/>
      <c r="I70" s="44"/>
      <c r="J70" s="44"/>
      <c r="K70" s="44"/>
      <c r="L70" s="44"/>
    </row>
  </sheetData>
  <mergeCells count="19">
    <mergeCell ref="A70:L70"/>
    <mergeCell ref="A64:E64"/>
    <mergeCell ref="F64:I64"/>
    <mergeCell ref="A7:D7"/>
    <mergeCell ref="A25:D25"/>
    <mergeCell ref="A26:D26"/>
    <mergeCell ref="A27:D27"/>
    <mergeCell ref="A28:D28"/>
    <mergeCell ref="E7:L7"/>
    <mergeCell ref="A29:D29"/>
    <mergeCell ref="A3:I3"/>
    <mergeCell ref="A5:I5"/>
    <mergeCell ref="A6:I6"/>
    <mergeCell ref="A2:S2"/>
    <mergeCell ref="A63:E63"/>
    <mergeCell ref="F63:I63"/>
    <mergeCell ref="N7:S7"/>
    <mergeCell ref="A4:K4"/>
    <mergeCell ref="M7:M24"/>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41"/>
  <sheetViews>
    <sheetView zoomScale="80" zoomScaleNormal="80" workbookViewId="0">
      <selection activeCell="A4" sqref="A4:J4"/>
    </sheetView>
  </sheetViews>
  <sheetFormatPr defaultColWidth="9.109375" defaultRowHeight="13.8" x14ac:dyDescent="0.25"/>
  <cols>
    <col min="1" max="1" width="10.109375" style="1" customWidth="1"/>
    <col min="2" max="2" width="7.6640625" style="1" customWidth="1"/>
    <col min="3" max="3" width="8.33203125" style="1" customWidth="1"/>
    <col min="4" max="4" width="8.5546875" style="1" customWidth="1"/>
    <col min="5" max="5" width="32.88671875" style="1" customWidth="1"/>
    <col min="6" max="6" width="36.6640625" style="1" customWidth="1"/>
    <col min="7" max="7" width="34.88671875" style="1" customWidth="1"/>
    <col min="8" max="16384" width="9.109375" style="1"/>
  </cols>
  <sheetData>
    <row r="1" spans="1:10" ht="67.8" customHeight="1" x14ac:dyDescent="0.25"/>
    <row r="2" spans="1:10" ht="31.5" customHeight="1" x14ac:dyDescent="0.25">
      <c r="A2" s="26" t="s">
        <v>73</v>
      </c>
      <c r="B2" s="26"/>
      <c r="C2" s="26"/>
      <c r="D2" s="26"/>
      <c r="E2" s="26"/>
      <c r="F2" s="26"/>
      <c r="G2" s="26"/>
    </row>
    <row r="3" spans="1:10" s="11" customFormat="1" ht="21.75" customHeight="1" x14ac:dyDescent="0.3">
      <c r="A3" s="29" t="s">
        <v>25</v>
      </c>
      <c r="B3" s="29"/>
      <c r="C3" s="29"/>
      <c r="D3" s="29"/>
      <c r="E3" s="29"/>
      <c r="F3" s="29"/>
      <c r="G3" s="29"/>
    </row>
    <row r="4" spans="1:10" s="12" customFormat="1" ht="16.5" customHeight="1" x14ac:dyDescent="0.25">
      <c r="A4" s="30" t="s">
        <v>91</v>
      </c>
      <c r="B4" s="30"/>
      <c r="C4" s="30"/>
      <c r="D4" s="30"/>
      <c r="E4" s="30"/>
      <c r="F4" s="30"/>
      <c r="G4" s="30"/>
      <c r="H4" s="30"/>
      <c r="I4" s="30"/>
      <c r="J4" s="30"/>
    </row>
    <row r="5" spans="1:10" s="12" customFormat="1" ht="17.25" customHeight="1" x14ac:dyDescent="0.25">
      <c r="A5" s="30" t="s">
        <v>89</v>
      </c>
      <c r="B5" s="30"/>
      <c r="C5" s="30"/>
      <c r="D5" s="30"/>
      <c r="E5" s="30"/>
      <c r="F5" s="30"/>
      <c r="G5" s="30"/>
    </row>
    <row r="6" spans="1:10" s="8" customFormat="1" ht="22.5" customHeight="1" x14ac:dyDescent="0.4">
      <c r="A6" s="31"/>
      <c r="B6" s="31"/>
      <c r="C6" s="31"/>
      <c r="D6" s="31"/>
      <c r="E6" s="31"/>
      <c r="F6" s="31"/>
      <c r="G6" s="31"/>
    </row>
    <row r="7" spans="1:10" s="3" customFormat="1" ht="34.5" customHeight="1" x14ac:dyDescent="0.25">
      <c r="A7" s="28" t="s">
        <v>23</v>
      </c>
      <c r="B7" s="28"/>
      <c r="C7" s="28"/>
      <c r="D7" s="28"/>
      <c r="E7" s="27" t="s">
        <v>22</v>
      </c>
      <c r="F7" s="27"/>
      <c r="G7" s="27"/>
    </row>
    <row r="8" spans="1:10" ht="38.25" customHeight="1" x14ac:dyDescent="0.3">
      <c r="A8" s="2" t="s">
        <v>0</v>
      </c>
      <c r="B8" s="2" t="s">
        <v>1</v>
      </c>
      <c r="C8" s="2" t="s">
        <v>2</v>
      </c>
      <c r="D8" s="2" t="s">
        <v>3</v>
      </c>
      <c r="E8" s="22" t="s">
        <v>74</v>
      </c>
      <c r="F8" s="22" t="s">
        <v>75</v>
      </c>
      <c r="G8" s="22" t="s">
        <v>80</v>
      </c>
    </row>
    <row r="9" spans="1:10" x14ac:dyDescent="0.25">
      <c r="A9" s="5">
        <v>43040</v>
      </c>
      <c r="B9" s="6" t="s">
        <v>28</v>
      </c>
      <c r="C9" s="7">
        <v>1</v>
      </c>
      <c r="D9" s="7" t="s">
        <v>6</v>
      </c>
      <c r="E9" s="7">
        <v>3</v>
      </c>
      <c r="F9" s="7">
        <v>2</v>
      </c>
      <c r="G9" s="7">
        <v>0</v>
      </c>
    </row>
    <row r="10" spans="1:10" x14ac:dyDescent="0.25">
      <c r="A10" s="5">
        <v>43040</v>
      </c>
      <c r="B10" s="6" t="s">
        <v>28</v>
      </c>
      <c r="C10" s="7">
        <v>2</v>
      </c>
      <c r="D10" s="7" t="s">
        <v>6</v>
      </c>
      <c r="E10" s="7">
        <v>3</v>
      </c>
      <c r="F10" s="7">
        <v>2</v>
      </c>
      <c r="G10" s="7">
        <v>0</v>
      </c>
    </row>
    <row r="11" spans="1:10" x14ac:dyDescent="0.25">
      <c r="A11" s="5">
        <v>43040</v>
      </c>
      <c r="B11" s="6" t="s">
        <v>28</v>
      </c>
      <c r="C11" s="7">
        <v>3</v>
      </c>
      <c r="D11" s="7" t="s">
        <v>6</v>
      </c>
      <c r="E11" s="7">
        <v>3</v>
      </c>
      <c r="F11" s="7">
        <v>2</v>
      </c>
      <c r="G11" s="7">
        <v>0</v>
      </c>
    </row>
    <row r="12" spans="1:10" x14ac:dyDescent="0.25">
      <c r="A12" s="5">
        <v>43040</v>
      </c>
      <c r="B12" s="6" t="s">
        <v>28</v>
      </c>
      <c r="C12" s="7">
        <v>4</v>
      </c>
      <c r="D12" s="7" t="s">
        <v>6</v>
      </c>
      <c r="E12" s="7">
        <v>3</v>
      </c>
      <c r="F12" s="7">
        <v>2</v>
      </c>
      <c r="G12" s="7">
        <v>0</v>
      </c>
    </row>
    <row r="13" spans="1:10" x14ac:dyDescent="0.25">
      <c r="A13" s="5">
        <v>43040</v>
      </c>
      <c r="B13" s="6" t="s">
        <v>28</v>
      </c>
      <c r="C13" s="7">
        <v>5</v>
      </c>
      <c r="D13" s="7" t="s">
        <v>6</v>
      </c>
      <c r="E13" s="7">
        <v>3</v>
      </c>
      <c r="F13" s="7">
        <v>2</v>
      </c>
      <c r="G13" s="7">
        <v>0</v>
      </c>
    </row>
    <row r="14" spans="1:10" x14ac:dyDescent="0.25">
      <c r="A14" s="5">
        <v>43040</v>
      </c>
      <c r="B14" s="6" t="s">
        <v>28</v>
      </c>
      <c r="C14" s="7">
        <v>6</v>
      </c>
      <c r="D14" s="7" t="s">
        <v>6</v>
      </c>
      <c r="E14" s="7">
        <v>3</v>
      </c>
      <c r="F14" s="7">
        <v>3</v>
      </c>
      <c r="G14" s="7">
        <v>0</v>
      </c>
    </row>
    <row r="15" spans="1:10" x14ac:dyDescent="0.25">
      <c r="A15" s="5">
        <v>43040</v>
      </c>
      <c r="B15" s="6" t="s">
        <v>28</v>
      </c>
      <c r="C15" s="7">
        <v>7</v>
      </c>
      <c r="D15" s="7" t="s">
        <v>6</v>
      </c>
      <c r="E15" s="7">
        <v>2</v>
      </c>
      <c r="F15" s="7">
        <v>3</v>
      </c>
      <c r="G15" s="7">
        <v>1</v>
      </c>
    </row>
    <row r="16" spans="1:10" x14ac:dyDescent="0.25">
      <c r="A16" s="5">
        <v>43040</v>
      </c>
      <c r="B16" s="6" t="s">
        <v>28</v>
      </c>
      <c r="C16" s="7">
        <v>8</v>
      </c>
      <c r="D16" s="7" t="s">
        <v>6</v>
      </c>
      <c r="E16" s="7">
        <v>3</v>
      </c>
      <c r="F16" s="7">
        <v>2</v>
      </c>
      <c r="G16" s="7">
        <v>0</v>
      </c>
    </row>
    <row r="17" spans="1:7" x14ac:dyDescent="0.25">
      <c r="A17" s="5">
        <v>43041</v>
      </c>
      <c r="B17" s="6" t="s">
        <v>28</v>
      </c>
      <c r="C17" s="7">
        <v>9</v>
      </c>
      <c r="D17" s="7" t="s">
        <v>7</v>
      </c>
      <c r="E17" s="7">
        <v>1</v>
      </c>
      <c r="F17" s="7">
        <v>3</v>
      </c>
      <c r="G17" s="7">
        <v>0</v>
      </c>
    </row>
    <row r="18" spans="1:7" x14ac:dyDescent="0.25">
      <c r="A18" s="5">
        <v>43041</v>
      </c>
      <c r="B18" s="6" t="s">
        <v>28</v>
      </c>
      <c r="C18" s="7">
        <v>10</v>
      </c>
      <c r="D18" s="7" t="s">
        <v>7</v>
      </c>
      <c r="E18" s="7">
        <v>3</v>
      </c>
      <c r="F18" s="7">
        <v>2</v>
      </c>
      <c r="G18" s="7">
        <v>0</v>
      </c>
    </row>
    <row r="19" spans="1:7" x14ac:dyDescent="0.25">
      <c r="A19" s="5">
        <v>43041</v>
      </c>
      <c r="B19" s="6" t="s">
        <v>28</v>
      </c>
      <c r="C19" s="7">
        <v>11</v>
      </c>
      <c r="D19" s="7" t="s">
        <v>7</v>
      </c>
      <c r="E19" s="7">
        <v>3</v>
      </c>
      <c r="F19" s="7">
        <v>3</v>
      </c>
      <c r="G19" s="7">
        <v>0</v>
      </c>
    </row>
    <row r="20" spans="1:7" x14ac:dyDescent="0.25">
      <c r="A20" s="5">
        <v>43041</v>
      </c>
      <c r="B20" s="6" t="s">
        <v>28</v>
      </c>
      <c r="C20" s="7">
        <v>12</v>
      </c>
      <c r="D20" s="7" t="s">
        <v>7</v>
      </c>
      <c r="E20" s="7">
        <v>3</v>
      </c>
      <c r="F20" s="7">
        <v>2</v>
      </c>
      <c r="G20" s="7">
        <v>1</v>
      </c>
    </row>
    <row r="21" spans="1:7" x14ac:dyDescent="0.25">
      <c r="A21" s="5">
        <v>43041</v>
      </c>
      <c r="B21" s="6" t="s">
        <v>28</v>
      </c>
      <c r="C21" s="7">
        <v>13</v>
      </c>
      <c r="D21" s="7" t="s">
        <v>7</v>
      </c>
      <c r="E21" s="7">
        <v>3</v>
      </c>
      <c r="F21" s="7">
        <v>3</v>
      </c>
      <c r="G21" s="7">
        <v>2</v>
      </c>
    </row>
    <row r="22" spans="1:7" x14ac:dyDescent="0.25">
      <c r="A22" s="5">
        <v>43041</v>
      </c>
      <c r="B22" s="6" t="s">
        <v>28</v>
      </c>
      <c r="C22" s="7">
        <v>14</v>
      </c>
      <c r="D22" s="7" t="s">
        <v>7</v>
      </c>
      <c r="E22" s="7">
        <v>0</v>
      </c>
      <c r="F22" s="7">
        <v>1</v>
      </c>
      <c r="G22" s="7">
        <v>0</v>
      </c>
    </row>
    <row r="23" spans="1:7" x14ac:dyDescent="0.25">
      <c r="A23" s="5">
        <v>43041</v>
      </c>
      <c r="B23" s="6" t="s">
        <v>28</v>
      </c>
      <c r="C23" s="7">
        <v>15</v>
      </c>
      <c r="D23" s="7" t="s">
        <v>7</v>
      </c>
      <c r="E23" s="7">
        <v>2</v>
      </c>
      <c r="F23" s="7">
        <v>2</v>
      </c>
      <c r="G23" s="7">
        <v>0</v>
      </c>
    </row>
    <row r="24" spans="1:7" x14ac:dyDescent="0.25">
      <c r="A24" s="5">
        <v>43041</v>
      </c>
      <c r="B24" s="6" t="s">
        <v>28</v>
      </c>
      <c r="C24" s="7">
        <v>16</v>
      </c>
      <c r="D24" s="7" t="s">
        <v>7</v>
      </c>
      <c r="E24" s="7">
        <v>3</v>
      </c>
      <c r="F24" s="7">
        <v>0</v>
      </c>
      <c r="G24" s="7">
        <v>3</v>
      </c>
    </row>
    <row r="25" spans="1:7" ht="15" customHeight="1" x14ac:dyDescent="0.25">
      <c r="A25" s="35" t="s">
        <v>76</v>
      </c>
      <c r="B25" s="35"/>
      <c r="C25" s="35"/>
      <c r="D25" s="35"/>
      <c r="E25" s="17">
        <f>COUNTIF(E9:E24, "3")</f>
        <v>12</v>
      </c>
      <c r="F25" s="17">
        <f>COUNTIF(F9:F24, "3")</f>
        <v>5</v>
      </c>
      <c r="G25" s="17">
        <f>COUNTIF(G9:G24, "3")</f>
        <v>1</v>
      </c>
    </row>
    <row r="26" spans="1:7" x14ac:dyDescent="0.25">
      <c r="A26" s="36" t="s">
        <v>77</v>
      </c>
      <c r="B26" s="36"/>
      <c r="C26" s="36"/>
      <c r="D26" s="36"/>
      <c r="E26" s="18">
        <f>COUNTIF(E9:E24, "2")</f>
        <v>2</v>
      </c>
      <c r="F26" s="18">
        <f>COUNTIF(F9:F24, "2")</f>
        <v>9</v>
      </c>
      <c r="G26" s="18">
        <f>COUNTIF(G9:G24, "2")</f>
        <v>1</v>
      </c>
    </row>
    <row r="27" spans="1:7" x14ac:dyDescent="0.25">
      <c r="A27" s="37" t="s">
        <v>78</v>
      </c>
      <c r="B27" s="37"/>
      <c r="C27" s="37"/>
      <c r="D27" s="37"/>
      <c r="E27" s="19">
        <f>COUNTIF(E9:E24, "1")</f>
        <v>1</v>
      </c>
      <c r="F27" s="19">
        <f>COUNTIF(F9:F24, "1")</f>
        <v>1</v>
      </c>
      <c r="G27" s="19">
        <f>COUNTIF(G9:G24, "1")</f>
        <v>2</v>
      </c>
    </row>
    <row r="28" spans="1:7" x14ac:dyDescent="0.25">
      <c r="A28" s="38" t="s">
        <v>79</v>
      </c>
      <c r="B28" s="38"/>
      <c r="C28" s="38"/>
      <c r="D28" s="38"/>
      <c r="E28" s="20">
        <f>COUNTIF(E9:E24, "0")</f>
        <v>1</v>
      </c>
      <c r="F28" s="20">
        <f>COUNTIF(F9:F24, "0")</f>
        <v>1</v>
      </c>
      <c r="G28" s="20">
        <f>COUNTIF(G9:G24, "0")</f>
        <v>12</v>
      </c>
    </row>
    <row r="30" spans="1:7" ht="28.5" customHeight="1" x14ac:dyDescent="0.25">
      <c r="A30" s="27" t="s">
        <v>41</v>
      </c>
      <c r="B30" s="27"/>
      <c r="C30" s="27"/>
      <c r="D30" s="27"/>
      <c r="E30" s="27"/>
      <c r="F30" s="28" t="s">
        <v>43</v>
      </c>
      <c r="G30" s="28"/>
    </row>
    <row r="31" spans="1:7" ht="78" customHeight="1" x14ac:dyDescent="0.25">
      <c r="A31" s="32" t="s">
        <v>81</v>
      </c>
      <c r="B31" s="32"/>
      <c r="C31" s="32"/>
      <c r="D31" s="32"/>
      <c r="E31" s="32"/>
      <c r="F31" s="33"/>
      <c r="G31" s="33"/>
    </row>
    <row r="32" spans="1:7" ht="93" customHeight="1" x14ac:dyDescent="0.25">
      <c r="A32" s="39" t="s">
        <v>82</v>
      </c>
      <c r="B32" s="39"/>
      <c r="C32" s="39"/>
      <c r="D32" s="39"/>
      <c r="E32" s="39"/>
      <c r="F32" s="33"/>
      <c r="G32" s="33"/>
    </row>
    <row r="33" spans="1:8" ht="81" customHeight="1" x14ac:dyDescent="0.25">
      <c r="A33" s="32" t="s">
        <v>83</v>
      </c>
      <c r="B33" s="32"/>
      <c r="C33" s="32"/>
      <c r="D33" s="32"/>
      <c r="E33" s="32"/>
      <c r="F33" s="33"/>
      <c r="G33" s="33"/>
    </row>
    <row r="34" spans="1:8" ht="81" customHeight="1" x14ac:dyDescent="0.25">
      <c r="A34" s="41" t="s">
        <v>84</v>
      </c>
      <c r="B34" s="42"/>
      <c r="C34" s="42"/>
      <c r="D34" s="42"/>
      <c r="E34" s="42"/>
      <c r="F34" s="33"/>
      <c r="G34" s="33"/>
    </row>
    <row r="35" spans="1:8" ht="77.25" customHeight="1" x14ac:dyDescent="0.25">
      <c r="A35" s="43" t="s">
        <v>85</v>
      </c>
      <c r="B35" s="42"/>
      <c r="C35" s="42"/>
      <c r="D35" s="42"/>
      <c r="E35" s="42"/>
      <c r="F35" s="33"/>
      <c r="G35" s="33"/>
    </row>
    <row r="36" spans="1:8" ht="77.25" customHeight="1" x14ac:dyDescent="0.25">
      <c r="A36" s="41" t="s">
        <v>86</v>
      </c>
      <c r="B36" s="42"/>
      <c r="C36" s="42"/>
      <c r="D36" s="42"/>
      <c r="E36" s="42"/>
      <c r="F36" s="33"/>
      <c r="G36" s="33"/>
    </row>
    <row r="37" spans="1:8" ht="84.75" customHeight="1" x14ac:dyDescent="0.25">
      <c r="A37" s="41" t="s">
        <v>87</v>
      </c>
      <c r="B37" s="42"/>
      <c r="C37" s="42"/>
      <c r="D37" s="42"/>
      <c r="E37" s="42"/>
      <c r="F37" s="33"/>
      <c r="G37" s="33"/>
      <c r="H37" s="12"/>
    </row>
    <row r="41" spans="1:8" ht="111" customHeight="1" x14ac:dyDescent="0.25">
      <c r="A41" s="45" t="s">
        <v>94</v>
      </c>
      <c r="B41" s="44"/>
      <c r="C41" s="44"/>
      <c r="D41" s="44"/>
      <c r="E41" s="44"/>
      <c r="F41" s="44"/>
      <c r="G41" s="44"/>
    </row>
  </sheetData>
  <mergeCells count="28">
    <mergeCell ref="A41:G41"/>
    <mergeCell ref="F37:G37"/>
    <mergeCell ref="F36:G36"/>
    <mergeCell ref="A34:E34"/>
    <mergeCell ref="A35:E35"/>
    <mergeCell ref="A36:E36"/>
    <mergeCell ref="A37:E37"/>
    <mergeCell ref="A25:D25"/>
    <mergeCell ref="A26:D26"/>
    <mergeCell ref="A27:D27"/>
    <mergeCell ref="F34:G34"/>
    <mergeCell ref="F35:G35"/>
    <mergeCell ref="A2:G2"/>
    <mergeCell ref="A3:G3"/>
    <mergeCell ref="A5:G5"/>
    <mergeCell ref="A6:G6"/>
    <mergeCell ref="A33:E33"/>
    <mergeCell ref="F33:G33"/>
    <mergeCell ref="A4:J4"/>
    <mergeCell ref="A28:D28"/>
    <mergeCell ref="A30:E30"/>
    <mergeCell ref="F30:G30"/>
    <mergeCell ref="A31:E31"/>
    <mergeCell ref="F31:G31"/>
    <mergeCell ref="A32:E32"/>
    <mergeCell ref="F32:G32"/>
    <mergeCell ref="A7:D7"/>
    <mergeCell ref="E7:G7"/>
  </mergeCells>
  <pageMargins left="0.7" right="0.7" top="0.75" bottom="0.75" header="0.3" footer="0.3"/>
  <pageSetup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390BEDC95224DA7ED8CFA7BAE0C52" ma:contentTypeVersion="1" ma:contentTypeDescription="Create a new document." ma:contentTypeScope="" ma:versionID="7afe51f80dcbf4695408527affd2a8c1">
  <xsd:schema xmlns:xsd="http://www.w3.org/2001/XMLSchema" xmlns:xs="http://www.w3.org/2001/XMLSchema" xmlns:p="http://schemas.microsoft.com/office/2006/metadata/properties" xmlns:ns2="7779263f-12c7-4a26-a67c-feafd3f1c197" targetNamespace="http://schemas.microsoft.com/office/2006/metadata/properties" ma:root="true" ma:fieldsID="8d39e934a3d6e49832353577f5d341ba" ns2:_="">
    <xsd:import namespace="7779263f-12c7-4a26-a67c-feafd3f1c1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263f-12c7-4a26-a67c-feafd3f1c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05F3DB-81FA-428E-A08E-95C3D9EDC837}"/>
</file>

<file path=customXml/itemProps2.xml><?xml version="1.0" encoding="utf-8"?>
<ds:datastoreItem xmlns:ds="http://schemas.openxmlformats.org/officeDocument/2006/customXml" ds:itemID="{67EAF8D6-DEA7-47A4-A2EE-4DAFB3C8999B}"/>
</file>

<file path=customXml/itemProps3.xml><?xml version="1.0" encoding="utf-8"?>
<ds:datastoreItem xmlns:ds="http://schemas.openxmlformats.org/officeDocument/2006/customXml" ds:itemID="{3F4442D8-9A3E-4838-A406-E8FF460D6B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Mealtime observation audit</vt:lpstr>
      <vt:lpstr>Mealtime survey for patients</vt:lpstr>
      <vt:lpstr>Mealtime survey for staff</vt:lpstr>
      <vt:lpstr>Staff feedback survey</vt:lpstr>
    </vt:vector>
  </TitlesOfParts>
  <Company>Alberta Health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to Eat Toolkit Data Analysis Spreadsheet Example</dc:title>
  <dc:subject>This is an example of a completed meal observation audit.</dc:subject>
  <dc:creator>Alberta Health Services</dc:creator>
  <cp:keywords>mealtime observation, meal time barriers, time to eat toolkit</cp:keywords>
  <cp:lastModifiedBy>Kelly Berg M.</cp:lastModifiedBy>
  <dcterms:created xsi:type="dcterms:W3CDTF">2017-11-03T15:10:13Z</dcterms:created>
  <dcterms:modified xsi:type="dcterms:W3CDTF">2019-05-10T16:05:30Z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0x010100171390BEDC95224DA7ED8CFA7BAE0C52</vt:lpwstr>
  </property>
</Properties>
</file>